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20730" windowHeight="11640" activeTab="0"/>
  </bookViews>
  <sheets>
    <sheet name="ANEXO I" sheetId="1" r:id="rId1"/>
    <sheet name="ANEXO 14- MENSAL" sheetId="2" r:id="rId2"/>
    <sheet name="ANEXO I (2)" sheetId="3" r:id="rId3"/>
    <sheet name="ANEXO 14- MENSAL (2)" sheetId="4" r:id="rId4"/>
  </sheets>
  <definedNames>
    <definedName name="_xlnm._FilterDatabase" localSheetId="0" hidden="1">'ANEXO I'!$A$1:$E$122</definedName>
    <definedName name="_xlnm._FilterDatabase" localSheetId="2" hidden="1">'ANEXO I (2)'!$A$1:$E$9</definedName>
  </definedNames>
  <calcPr fullCalcOnLoad="1"/>
</workbook>
</file>

<file path=xl/sharedStrings.xml><?xml version="1.0" encoding="utf-8"?>
<sst xmlns="http://schemas.openxmlformats.org/spreadsheetml/2006/main" count="579" uniqueCount="233">
  <si>
    <t xml:space="preserve">Responsáveis pela Organização da Sociedade Civil: </t>
  </si>
  <si>
    <t>Data Documento</t>
  </si>
  <si>
    <t>Especificação Documento</t>
  </si>
  <si>
    <t>Credor</t>
  </si>
  <si>
    <t>Natureza Resumida Despesa</t>
  </si>
  <si>
    <t>Valor (R$)</t>
  </si>
  <si>
    <t>TOTAL</t>
  </si>
  <si>
    <t>ANEXO RP-14 - REPASSES AO TERCEIRO SETOR</t>
  </si>
  <si>
    <t>DEMONSTRATIVO INTEGRAL DAS RECEITAS E DESPESAS - TERMO DE COLABORAÇÃO/FOMENTO</t>
  </si>
  <si>
    <t>ENDEREÇO E CEP:</t>
  </si>
  <si>
    <t>RESPONSÁVEL (IS) PELA OSC:</t>
  </si>
  <si>
    <t xml:space="preserve">OBJETO DA PARCERIA: </t>
  </si>
  <si>
    <t>EXERCÍCIO:</t>
  </si>
  <si>
    <t>ORIGEM DOS RECURSOS:</t>
  </si>
  <si>
    <t>DOCUMENTO</t>
  </si>
  <si>
    <t>DATA</t>
  </si>
  <si>
    <t>VIGÊNCIA</t>
  </si>
  <si>
    <t>VALOR - R$</t>
  </si>
  <si>
    <t xml:space="preserve">DATA PREVISTA PARA O REPASSE </t>
  </si>
  <si>
    <t>VALORES PREVISTOS (R$)</t>
  </si>
  <si>
    <t>DATA DO REPASSE</t>
  </si>
  <si>
    <t>NÚMERO DO DOCUMENTO DE CRÉDITO</t>
  </si>
  <si>
    <t>VALORES REPASSADOS (R$)</t>
  </si>
  <si>
    <t xml:space="preserve">(A) SALDO DO MÊS ANTERIOR 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</si>
  <si>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</si>
  <si>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</si>
  <si>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</si>
  <si>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</si>
  <si>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ORIGEM DOS RECURSOS (4):</t>
  </si>
  <si>
    <t>CATEGORIA OU FINALIDADE DA DESPESA (8)</t>
  </si>
  <si>
    <t>(H)</t>
  </si>
  <si>
    <t>(I)</t>
  </si>
  <si>
    <t>(J= H + I)</t>
  </si>
  <si>
    <t>RECURSOS HUMANOS (5)</t>
  </si>
  <si>
    <t>RECURSOS HUMANOS (6)</t>
  </si>
  <si>
    <t>GÊNEROS ALIMENTÍCIOS</t>
  </si>
  <si>
    <t>OUTROS MATERIAIS DE CONSUMO</t>
  </si>
  <si>
    <t>LOCAÇÃO DIVERSAS</t>
  </si>
  <si>
    <t>OUTROS SERVIÇOS DE TERCEIROS</t>
  </si>
  <si>
    <t>DESPESAS FINANCEIRAS E BANCÁRIAS</t>
  </si>
  <si>
    <t>OUTRAS DESPESAS</t>
  </si>
  <si>
    <t>(K) RECURSO PÚBLICO NÃO APLICADO [E – (J – F)]</t>
  </si>
  <si>
    <t xml:space="preserve">(L) VALOR DEVOLVIDO AO ÓRGÃO PÚBLICO </t>
  </si>
  <si>
    <t xml:space="preserve">        Declaro (amos), na qualidade de responsável (is) pela entidade supra epigrafada, sob as penas da Lei, que a despesa relacionada comprova a exata aplicação dos recursos recebidos para os fins indicados, conforme programa de trabalho aprovado, proposto ao Órgão Público Parceiro.</t>
  </si>
  <si>
    <t>Declaramos, na qualidade de responsáveis pela entidade supra epigrafada, sob as penas da Lei, que a despesa relacionada, examinada pelo Conselho Fiscal, comprova a exata aplicação dos recursos recebidos para os fins indicados, conforme plano de trabalho aprovado, proposto ao Órgão Concessor.</t>
  </si>
  <si>
    <t>Aditamento n°</t>
  </si>
  <si>
    <t>DEMONSTRATIVO DOS RECURSOS DISPONÍVEIS NO MÊS</t>
  </si>
  <si>
    <t>DEMONSTRATIVO DAS DESPESAS INCORRIDAS NO MÊS</t>
  </si>
  <si>
    <t>DESPESAS CONTABILIZADAS NESTE MÊS (R$)</t>
  </si>
  <si>
    <t xml:space="preserve">TOTAL DE DESPESAS PAGAS NESTE MÊS (R$) </t>
  </si>
  <si>
    <t>DESPESAS CONTABILIZADAS NESTE MÊS A PAGAR EM MESES SEGUINTES (R$)</t>
  </si>
  <si>
    <t>DEMONSTRATIVO DO SALDO FINANCEIRO DO MÊS</t>
  </si>
  <si>
    <t>(G) TOTAL DE RECURSOS DISPONÍVEL NO MÊS</t>
  </si>
  <si>
    <t>(J) DESPESAS PAGAS NO MÊS (H+I)</t>
  </si>
  <si>
    <t>(M) VALOR AUTORIZADO PARA APLICAÇÃO NO MÊS SEGUINTE (K – L)</t>
  </si>
  <si>
    <r>
      <t>ÓRGÃO PÚBLICO:</t>
    </r>
    <r>
      <rPr>
        <sz val="12"/>
        <color indexed="8"/>
        <rFont val="Arial"/>
        <family val="2"/>
      </rPr>
      <t xml:space="preserve"> </t>
    </r>
  </si>
  <si>
    <r>
      <t>ORGANIZAÇÃO DA SOCIEDADE CIVIL:</t>
    </r>
    <r>
      <rPr>
        <sz val="12"/>
        <color indexed="8"/>
        <rFont val="Arial"/>
        <family val="2"/>
      </rPr>
      <t xml:space="preserve"> </t>
    </r>
  </si>
  <si>
    <r>
      <t>CNPJ:</t>
    </r>
    <r>
      <rPr>
        <sz val="12"/>
        <color indexed="8"/>
        <rFont val="Arial"/>
        <family val="2"/>
      </rPr>
      <t xml:space="preserve"> </t>
    </r>
  </si>
  <si>
    <t>(B) REPASSES PÚBLICOS NO MÊS</t>
  </si>
  <si>
    <t>(G) TOTAL DE RECURSOS DISPONÍVEIS NO MÊS (E + F)</t>
  </si>
  <si>
    <t xml:space="preserve">DESPESAS CONTABILIZADAS EM MESES ANTERIORES E PAGAS NESTE MÊS (R$) </t>
  </si>
  <si>
    <t xml:space="preserve">DESPESAS CONTABILIZADAS NESTE MÊS E PAGAS NESTE MÊS (R$) </t>
  </si>
  <si>
    <t>UTILIDADE PUBLICA</t>
  </si>
  <si>
    <t>Prefeitura Municipal de Rio Claro - Secretária Municipal de Assistência Social - Fundo Municipal de Assistência Social</t>
  </si>
  <si>
    <t>Aldeias Infantis SOS Brasil</t>
  </si>
  <si>
    <t>35.797.364/0030-63</t>
  </si>
  <si>
    <t>Avenida 40, 537 - Vila Operária - Cep: 13.504-140 (Escritório Administrativo)</t>
  </si>
  <si>
    <t>Pedro Paulo Elejalde de Campos</t>
  </si>
  <si>
    <t>Termo de Colaboração - Serviço de Acolhimento Institucional - Modalidade Casa Lar</t>
  </si>
  <si>
    <t>01/01/2020 a 31/03/2020</t>
  </si>
  <si>
    <t>LUCAS JOSÉ RODRIGUES</t>
  </si>
  <si>
    <t>Coordenador</t>
  </si>
  <si>
    <t xml:space="preserve">Dirigente: </t>
  </si>
  <si>
    <t>Federal</t>
  </si>
  <si>
    <t>NF 67565</t>
  </si>
  <si>
    <t>CONTA</t>
  </si>
  <si>
    <t>Mistrinelli Comercio de Tintas Ltda</t>
  </si>
  <si>
    <t>TELEFONICA  BRASIL S/A</t>
  </si>
  <si>
    <t>NET  / RJ - CLARO  S.A</t>
  </si>
  <si>
    <t>Manutenção - Casas Lares</t>
  </si>
  <si>
    <t>Telefone, Internet e TV - Escritório</t>
  </si>
  <si>
    <t xml:space="preserve">NF 67655 </t>
  </si>
  <si>
    <t>NF 67669</t>
  </si>
  <si>
    <t>DAAE RIO CLARO - SP</t>
  </si>
  <si>
    <t>NF 8762</t>
  </si>
  <si>
    <t>Lojão das Esquadrias</t>
  </si>
  <si>
    <t>NF 67777</t>
  </si>
  <si>
    <t>Embratel</t>
  </si>
  <si>
    <t>Telefone - Escritório</t>
  </si>
  <si>
    <t>NF 67859</t>
  </si>
  <si>
    <t>NF 05</t>
  </si>
  <si>
    <t>OMAR BENEDITO GRACIANO DE BARROS</t>
  </si>
  <si>
    <t>NF 68091</t>
  </si>
  <si>
    <t>NF 68177</t>
  </si>
  <si>
    <t>NF 3042</t>
  </si>
  <si>
    <t>A.M. Digital Kolor Ltda ME</t>
  </si>
  <si>
    <t>Atividades Culturais - Casas Lares</t>
  </si>
  <si>
    <t>NF 68444</t>
  </si>
  <si>
    <t>ELEKTRO ELETRICIDADE E SERVIÇOS S.A.</t>
  </si>
  <si>
    <t>Eletricidade - Escritório</t>
  </si>
  <si>
    <t>Termo de Colaboração n° 501/2018-  2ª Prorrogração 2020</t>
  </si>
  <si>
    <t>NF 26</t>
  </si>
  <si>
    <t>NF 123</t>
  </si>
  <si>
    <t>NF 9787</t>
  </si>
  <si>
    <t xml:space="preserve">NF 774 </t>
  </si>
  <si>
    <t xml:space="preserve"> NF 2028</t>
  </si>
  <si>
    <t>NF 69330</t>
  </si>
  <si>
    <t>NF 133399</t>
  </si>
  <si>
    <t xml:space="preserve">NF 9848 </t>
  </si>
  <si>
    <t>NF 21767</t>
  </si>
  <si>
    <t>NF 69329</t>
  </si>
  <si>
    <t>NF 68820</t>
  </si>
  <si>
    <t>NF 69104</t>
  </si>
  <si>
    <t>NF 68937</t>
  </si>
  <si>
    <t>NF 1952</t>
  </si>
  <si>
    <t xml:space="preserve"> NF 2633 </t>
  </si>
  <si>
    <t xml:space="preserve"> NF 2083</t>
  </si>
  <si>
    <t>NF 031</t>
  </si>
  <si>
    <t>NF 69686</t>
  </si>
  <si>
    <t>NF 153</t>
  </si>
  <si>
    <t>NF 11872</t>
  </si>
  <si>
    <t>NF 11871</t>
  </si>
  <si>
    <t>NF 70023</t>
  </si>
  <si>
    <t>NF 69813</t>
  </si>
  <si>
    <t>MC Hortifrutigranjeiros Eireli</t>
  </si>
  <si>
    <t>Zero - KM Auto Eletrica Chaveiro</t>
  </si>
  <si>
    <t>PEREIRA COMERCIO DE GAS LTDA ME</t>
  </si>
  <si>
    <t>PADARIA VILA ALEMÃ LTDA</t>
  </si>
  <si>
    <t>RG LOCAÇÕES DE VEÍCULOS EIRELI</t>
  </si>
  <si>
    <t>MISTRINELLI COMERCIO DE TINTAS LTDA</t>
  </si>
  <si>
    <t>Kalunga Com Ind. Grafica Ltda</t>
  </si>
  <si>
    <t>CND 27 COMERCIO DE UTILIDADES LTDA</t>
  </si>
  <si>
    <t>LEONARDO MARTINEZ - ME</t>
  </si>
  <si>
    <t>SOLUÇÃO DIGITAL EM COPIADORAS LTDA EPP</t>
  </si>
  <si>
    <t>Pacheco &amp; Padermo Elétrica e Hidráulica Ltda</t>
  </si>
  <si>
    <t>MC HORTIFRUTIGRANJEIROS EIRELLI</t>
  </si>
  <si>
    <t>Adriano Antonio Pereira</t>
  </si>
  <si>
    <t>AUTO POSTO ANDORINHA</t>
  </si>
  <si>
    <t>Materiais Manutenção - Casas Lares</t>
  </si>
  <si>
    <t>Eletricidade - Casa 01</t>
  </si>
  <si>
    <t>Eletricidade - Casa 02</t>
  </si>
  <si>
    <t>Eletricidade - Casa 03</t>
  </si>
  <si>
    <t>Eletricidade - Casa 04</t>
  </si>
  <si>
    <t>Eletricidade - Casa 05</t>
  </si>
  <si>
    <t>Eletricidade - Casa 06</t>
  </si>
  <si>
    <t xml:space="preserve">Combustível </t>
  </si>
  <si>
    <t>Água e Esgoto - Casa 01</t>
  </si>
  <si>
    <t>Água e Esgoto - Casa 02</t>
  </si>
  <si>
    <t>Água e Esgoto - Casa 03</t>
  </si>
  <si>
    <t>Água e Esgoto - Casa 04</t>
  </si>
  <si>
    <t>Água e Esgoto - Casa 05</t>
  </si>
  <si>
    <t>Água e Esgoto - Casa 06</t>
  </si>
  <si>
    <t>NF. 9909</t>
  </si>
  <si>
    <t>NF. 776</t>
  </si>
  <si>
    <t>NF. 85</t>
  </si>
  <si>
    <t>NF. 2004</t>
  </si>
  <si>
    <t>NF. 1603</t>
  </si>
  <si>
    <t>NF. 5943</t>
  </si>
  <si>
    <t>NF. 70484</t>
  </si>
  <si>
    <t>NF. 1605</t>
  </si>
  <si>
    <t>NF. 778</t>
  </si>
  <si>
    <t>NF. 5968</t>
  </si>
  <si>
    <t>NF. 5969</t>
  </si>
  <si>
    <t>NF. 5970</t>
  </si>
  <si>
    <t>NF. 5971</t>
  </si>
  <si>
    <t>NF. 5972</t>
  </si>
  <si>
    <t>NF. 6774</t>
  </si>
  <si>
    <t>NF. 126</t>
  </si>
  <si>
    <t>NF. 5988</t>
  </si>
  <si>
    <t>NF. 1619</t>
  </si>
  <si>
    <t>NF. 71037</t>
  </si>
  <si>
    <t>NF. 161</t>
  </si>
  <si>
    <t>NF. 6847</t>
  </si>
  <si>
    <t>NF. 40</t>
  </si>
  <si>
    <t>NF. 71411</t>
  </si>
  <si>
    <t>NF. 11995</t>
  </si>
  <si>
    <t>NF. 150</t>
  </si>
  <si>
    <t>Pereira Comércio de Gás Ltda. - ME</t>
  </si>
  <si>
    <t>Padaria Vila Alemã Ltda.</t>
  </si>
  <si>
    <t>Luciano Marcucci</t>
  </si>
  <si>
    <t>Solução Digital em Copiadoras Ltda. - EPP</t>
  </si>
  <si>
    <t>Naidig &amp; Rodrigues Ltda. - EPP</t>
  </si>
  <si>
    <t>Antonio Carlos Basso Rio Claro</t>
  </si>
  <si>
    <t>Mistrinelli Comércio de Tintas Ltda.</t>
  </si>
  <si>
    <t>Telefônica Brasil S/A</t>
  </si>
  <si>
    <t>Contato Materiais de Limpeza Ltda.</t>
  </si>
  <si>
    <t>Zero-Km Auto Elétrico Chaveiro Som e Alarme Ltda.</t>
  </si>
  <si>
    <t>DAAE Rio Claro - SP</t>
  </si>
  <si>
    <t>Elektro Redes S.A.</t>
  </si>
  <si>
    <t>Claro S.A.</t>
  </si>
  <si>
    <t>Auto Posto e Serviços Andorinha Rio Claro Ltda.</t>
  </si>
  <si>
    <t>Denis Cesar Sena - ME</t>
  </si>
  <si>
    <t>Gás - Casas Lares</t>
  </si>
  <si>
    <t>Alimentos - Casas Lares</t>
  </si>
  <si>
    <t xml:space="preserve">Manutenção Hardware </t>
  </si>
  <si>
    <t>Aluguel Impressora</t>
  </si>
  <si>
    <t>Vestuário</t>
  </si>
  <si>
    <t>Higiene e Limpeza - Casas Lares</t>
  </si>
  <si>
    <t>Água e Esgoto - Escritório</t>
  </si>
  <si>
    <t>Telefone, Internet e TV - Casa 01</t>
  </si>
  <si>
    <t>Telefone, Internet e TV - Casa 03</t>
  </si>
  <si>
    <t>Telefone, Internet e TV - Casa 04</t>
  </si>
  <si>
    <t>Telefone, Internet e TV - Casa 05</t>
  </si>
  <si>
    <t>Combustível</t>
  </si>
  <si>
    <t>Acessórios</t>
  </si>
  <si>
    <t>Aluguel de Veículo</t>
  </si>
  <si>
    <t>Material de Escritório</t>
  </si>
  <si>
    <t>Telefone, Internet e TV - Casa 06</t>
  </si>
  <si>
    <t>Telefone, Internet e TV - Casa 02</t>
  </si>
  <si>
    <t>Local e data: Rio Claro, 20 de Abril de 2020.</t>
  </si>
  <si>
    <t>_________________________________________________</t>
  </si>
  <si>
    <r>
      <t xml:space="preserve">     O(s) signatário(s), na qualidade de representante(s) da </t>
    </r>
    <r>
      <rPr>
        <b/>
        <sz val="12"/>
        <color indexed="8"/>
        <rFont val="Arial"/>
        <family val="2"/>
      </rPr>
      <t>ALDEIAS INFANTIS SOS BRASIL</t>
    </r>
    <r>
      <rPr>
        <sz val="12"/>
        <color indexed="8"/>
        <rFont val="Arial"/>
        <family val="2"/>
      </rPr>
      <t xml:space="preserve"> vem indicar, na forma abaixo detalhada, as despesas incorridas e pagas no ano de </t>
    </r>
    <r>
      <rPr>
        <b/>
        <sz val="12"/>
        <color indexed="8"/>
        <rFont val="Arial"/>
        <family val="2"/>
      </rPr>
      <t>2020</t>
    </r>
    <r>
      <rPr>
        <sz val="12"/>
        <color indexed="8"/>
        <rFont val="Arial"/>
        <family val="2"/>
      </rPr>
      <t xml:space="preserve"> bem como as despesas a pagar no mês seguinte.</t>
    </r>
  </si>
  <si>
    <t>______________________________________________</t>
  </si>
  <si>
    <t>Membros do Conselho Fiscal:</t>
  </si>
  <si>
    <t>____________________________________________</t>
  </si>
  <si>
    <t>NOME</t>
  </si>
  <si>
    <t>FIRMINO MAURO CUSTÓDIO</t>
  </si>
  <si>
    <t>CPF</t>
  </si>
  <si>
    <t>643.153.398-49</t>
  </si>
  <si>
    <t>JOSÉ RICARDO DE MORAES PINTO</t>
  </si>
  <si>
    <t>082.204.958-98</t>
  </si>
  <si>
    <t xml:space="preserve">NOME </t>
  </si>
  <si>
    <t>DANIEL BERSELLI MARINHO</t>
  </si>
  <si>
    <t>272.163.018-03</t>
  </si>
  <si>
    <t>Local e data: Rio Claro, 31 de Janeiro de 2020.</t>
  </si>
  <si>
    <t>NF 11</t>
  </si>
  <si>
    <t>NF 12</t>
  </si>
  <si>
    <t>NF 10</t>
  </si>
  <si>
    <t>NF 09</t>
  </si>
  <si>
    <t>NF 08</t>
  </si>
  <si>
    <t>NF 06</t>
  </si>
  <si>
    <t>NF 04</t>
  </si>
  <si>
    <r>
      <t xml:space="preserve">     O(s) signatário(s), na qualidade de representante(s) da </t>
    </r>
    <r>
      <rPr>
        <b/>
        <sz val="12"/>
        <color indexed="8"/>
        <rFont val="Arial"/>
        <family val="2"/>
      </rPr>
      <t>ALDEIAS INFANTIS SOS BRASIL</t>
    </r>
    <r>
      <rPr>
        <sz val="12"/>
        <color indexed="8"/>
        <rFont val="Arial"/>
        <family val="2"/>
      </rPr>
      <t xml:space="preserve"> vem indicar, na forma abaixo detalhada, as despesas incorridas e pagas no mês de </t>
    </r>
    <r>
      <rPr>
        <b/>
        <sz val="12"/>
        <color indexed="8"/>
        <rFont val="Arial"/>
        <family val="2"/>
      </rPr>
      <t>JANEIRO/2020</t>
    </r>
    <r>
      <rPr>
        <sz val="12"/>
        <color indexed="8"/>
        <rFont val="Arial"/>
        <family val="2"/>
      </rPr>
      <t xml:space="preserve"> bem como as despesas a pagar no mês seguinte.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</si>
</sst>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CC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14" fontId="45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169" fontId="45" fillId="0" borderId="11" xfId="45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left" wrapText="1"/>
    </xf>
    <xf numFmtId="0" fontId="46" fillId="0" borderId="11" xfId="0" applyNumberFormat="1" applyFont="1" applyBorder="1" applyAlignment="1">
      <alignment horizontal="justify" wrapText="1"/>
    </xf>
    <xf numFmtId="169" fontId="46" fillId="0" borderId="11" xfId="45" applyFont="1" applyBorder="1" applyAlignment="1">
      <alignment horizontal="right" wrapText="1"/>
    </xf>
    <xf numFmtId="0" fontId="45" fillId="0" borderId="12" xfId="0" applyFont="1" applyBorder="1" applyAlignment="1">
      <alignment horizontal="center" vertical="center" wrapText="1"/>
    </xf>
    <xf numFmtId="169" fontId="46" fillId="33" borderId="11" xfId="45" applyFont="1" applyFill="1" applyBorder="1" applyAlignment="1">
      <alignment wrapText="1"/>
    </xf>
    <xf numFmtId="169" fontId="46" fillId="33" borderId="11" xfId="45" applyFont="1" applyFill="1" applyBorder="1" applyAlignment="1">
      <alignment horizontal="right" wrapText="1"/>
    </xf>
    <xf numFmtId="169" fontId="3" fillId="34" borderId="11" xfId="45" applyFont="1" applyFill="1" applyBorder="1" applyAlignment="1">
      <alignment horizontal="right" wrapText="1"/>
    </xf>
    <xf numFmtId="0" fontId="46" fillId="0" borderId="11" xfId="45" applyNumberFormat="1" applyFont="1" applyFill="1" applyBorder="1" applyAlignment="1">
      <alignment horizontal="center"/>
    </xf>
    <xf numFmtId="0" fontId="46" fillId="0" borderId="13" xfId="0" applyFont="1" applyBorder="1" applyAlignment="1">
      <alignment/>
    </xf>
    <xf numFmtId="169" fontId="46" fillId="0" borderId="11" xfId="45" applyFont="1" applyBorder="1" applyAlignment="1">
      <alignment wrapText="1"/>
    </xf>
    <xf numFmtId="0" fontId="45" fillId="0" borderId="13" xfId="0" applyFont="1" applyBorder="1" applyAlignment="1">
      <alignment horizontal="left" wrapText="1"/>
    </xf>
    <xf numFmtId="169" fontId="45" fillId="33" borderId="14" xfId="45" applyFont="1" applyFill="1" applyBorder="1" applyAlignment="1">
      <alignment wrapText="1"/>
    </xf>
    <xf numFmtId="169" fontId="45" fillId="33" borderId="11" xfId="45" applyFont="1" applyFill="1" applyBorder="1" applyAlignment="1">
      <alignment wrapText="1"/>
    </xf>
    <xf numFmtId="169" fontId="46" fillId="33" borderId="12" xfId="45" applyFont="1" applyFill="1" applyBorder="1" applyAlignment="1">
      <alignment wrapText="1"/>
    </xf>
    <xf numFmtId="14" fontId="46" fillId="0" borderId="11" xfId="45" applyNumberFormat="1" applyFont="1" applyBorder="1" applyAlignment="1" quotePrefix="1">
      <alignment horizontal="center"/>
    </xf>
    <xf numFmtId="0" fontId="47" fillId="35" borderId="15" xfId="0" applyNumberFormat="1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6" xfId="0" applyNumberFormat="1" applyFont="1" applyBorder="1" applyAlignment="1">
      <alignment horizontal="center" vertical="center" wrapText="1"/>
    </xf>
    <xf numFmtId="14" fontId="6" fillId="0" borderId="16" xfId="55" applyNumberFormat="1" applyFont="1" applyFill="1" applyBorder="1" applyAlignment="1">
      <alignment horizontal="center" wrapText="1"/>
      <protection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44" fontId="47" fillId="36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4" fontId="47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4" fontId="48" fillId="0" borderId="0" xfId="0" applyNumberFormat="1" applyFont="1" applyAlignment="1">
      <alignment/>
    </xf>
    <xf numFmtId="14" fontId="48" fillId="35" borderId="15" xfId="0" applyNumberFormat="1" applyFont="1" applyFill="1" applyBorder="1" applyAlignment="1">
      <alignment horizontal="center"/>
    </xf>
    <xf numFmtId="14" fontId="6" fillId="0" borderId="15" xfId="55" applyNumberFormat="1" applyFont="1" applyFill="1" applyBorder="1" applyAlignment="1">
      <alignment horizontal="center" wrapText="1"/>
      <protection/>
    </xf>
    <xf numFmtId="0" fontId="6" fillId="0" borderId="15" xfId="53" applyFont="1" applyFill="1" applyBorder="1" applyAlignment="1">
      <alignment wrapText="1"/>
      <protection/>
    </xf>
    <xf numFmtId="0" fontId="6" fillId="35" borderId="15" xfId="55" applyFont="1" applyFill="1" applyBorder="1" applyAlignment="1">
      <alignment wrapText="1"/>
      <protection/>
    </xf>
    <xf numFmtId="170" fontId="6" fillId="0" borderId="15" xfId="47" applyFont="1" applyFill="1" applyBorder="1" applyAlignment="1">
      <alignment horizontal="center" vertical="center" wrapText="1"/>
    </xf>
    <xf numFmtId="0" fontId="6" fillId="35" borderId="15" xfId="55" applyNumberFormat="1" applyFont="1" applyFill="1" applyBorder="1" applyAlignment="1">
      <alignment horizontal="center" wrapText="1"/>
      <protection/>
    </xf>
    <xf numFmtId="0" fontId="6" fillId="0" borderId="15" xfId="52" applyFont="1" applyFill="1" applyBorder="1" applyAlignment="1">
      <alignment wrapText="1"/>
      <protection/>
    </xf>
    <xf numFmtId="170" fontId="48" fillId="35" borderId="15" xfId="47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/>
    </xf>
    <xf numFmtId="0" fontId="6" fillId="0" borderId="15" xfId="49" applyFont="1" applyFill="1" applyBorder="1" applyAlignment="1">
      <alignment wrapText="1"/>
      <protection/>
    </xf>
    <xf numFmtId="0" fontId="6" fillId="35" borderId="15" xfId="54" applyFont="1" applyFill="1" applyBorder="1" applyAlignment="1">
      <alignment wrapText="1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4" fontId="46" fillId="0" borderId="12" xfId="68" applyNumberFormat="1" applyFont="1" applyBorder="1" applyAlignment="1">
      <alignment/>
    </xf>
    <xf numFmtId="169" fontId="46" fillId="0" borderId="11" xfId="45" applyFont="1" applyBorder="1" applyAlignment="1">
      <alignment horizontal="left" wrapText="1"/>
    </xf>
    <xf numFmtId="169" fontId="46" fillId="0" borderId="11" xfId="45" applyFont="1" applyFill="1" applyBorder="1" applyAlignment="1">
      <alignment horizontal="left" wrapText="1"/>
    </xf>
    <xf numFmtId="169" fontId="46" fillId="33" borderId="11" xfId="45" applyFont="1" applyFill="1" applyBorder="1" applyAlignment="1">
      <alignment horizontal="left" wrapText="1"/>
    </xf>
    <xf numFmtId="169" fontId="3" fillId="34" borderId="11" xfId="45" applyFont="1" applyFill="1" applyBorder="1" applyAlignment="1">
      <alignment horizontal="left" wrapText="1"/>
    </xf>
    <xf numFmtId="0" fontId="48" fillId="0" borderId="15" xfId="0" applyFont="1" applyBorder="1" applyAlignment="1">
      <alignment horizontal="center" vertical="center"/>
    </xf>
    <xf numFmtId="0" fontId="6" fillId="0" borderId="15" xfId="50" applyFont="1" applyFill="1" applyBorder="1" applyAlignment="1">
      <alignment wrapText="1"/>
      <protection/>
    </xf>
    <xf numFmtId="170" fontId="6" fillId="0" borderId="15" xfId="47" applyFont="1" applyFill="1" applyBorder="1" applyAlignment="1">
      <alignment horizontal="right" wrapText="1"/>
    </xf>
    <xf numFmtId="0" fontId="48" fillId="0" borderId="15" xfId="0" applyFont="1" applyFill="1" applyBorder="1" applyAlignment="1">
      <alignment horizontal="center" vertical="center"/>
    </xf>
    <xf numFmtId="14" fontId="6" fillId="0" borderId="15" xfId="50" applyNumberFormat="1" applyFont="1" applyFill="1" applyBorder="1" applyAlignment="1">
      <alignment horizontal="center" wrapText="1"/>
      <protection/>
    </xf>
    <xf numFmtId="0" fontId="46" fillId="0" borderId="0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1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7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6" fillId="0" borderId="13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0" fontId="46" fillId="0" borderId="13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5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4" fontId="46" fillId="0" borderId="13" xfId="45" applyNumberFormat="1" applyFont="1" applyBorder="1" applyAlignment="1">
      <alignment horizontal="center" wrapText="1"/>
    </xf>
    <xf numFmtId="14" fontId="46" fillId="0" borderId="18" xfId="45" applyNumberFormat="1" applyFont="1" applyBorder="1" applyAlignment="1">
      <alignment horizontal="center" wrapText="1"/>
    </xf>
    <xf numFmtId="169" fontId="46" fillId="0" borderId="13" xfId="45" applyFont="1" applyBorder="1" applyAlignment="1">
      <alignment horizontal="left" wrapText="1"/>
    </xf>
    <xf numFmtId="169" fontId="46" fillId="0" borderId="25" xfId="45" applyFont="1" applyBorder="1" applyAlignment="1">
      <alignment horizontal="left" wrapText="1"/>
    </xf>
    <xf numFmtId="169" fontId="46" fillId="0" borderId="18" xfId="45" applyFont="1" applyBorder="1" applyAlignment="1">
      <alignment horizontal="left" wrapText="1"/>
    </xf>
    <xf numFmtId="169" fontId="46" fillId="33" borderId="13" xfId="45" applyFont="1" applyFill="1" applyBorder="1" applyAlignment="1">
      <alignment horizontal="left" wrapText="1"/>
    </xf>
    <xf numFmtId="169" fontId="46" fillId="33" borderId="25" xfId="45" applyFont="1" applyFill="1" applyBorder="1" applyAlignment="1">
      <alignment horizontal="left" wrapText="1"/>
    </xf>
    <xf numFmtId="169" fontId="46" fillId="33" borderId="18" xfId="45" applyFont="1" applyFill="1" applyBorder="1" applyAlignment="1">
      <alignment horizontal="left" wrapText="1"/>
    </xf>
    <xf numFmtId="169" fontId="3" fillId="34" borderId="13" xfId="45" applyFont="1" applyFill="1" applyBorder="1" applyAlignment="1">
      <alignment horizontal="left" wrapText="1"/>
    </xf>
    <xf numFmtId="169" fontId="3" fillId="34" borderId="25" xfId="45" applyFont="1" applyFill="1" applyBorder="1" applyAlignment="1">
      <alignment horizontal="left" wrapText="1"/>
    </xf>
    <xf numFmtId="169" fontId="3" fillId="34" borderId="18" xfId="45" applyFont="1" applyFill="1" applyBorder="1" applyAlignment="1">
      <alignment horizontal="left" wrapText="1"/>
    </xf>
    <xf numFmtId="169" fontId="46" fillId="0" borderId="23" xfId="45" applyFont="1" applyBorder="1" applyAlignment="1">
      <alignment horizontal="center"/>
    </xf>
    <xf numFmtId="169" fontId="46" fillId="0" borderId="22" xfId="45" applyFont="1" applyBorder="1" applyAlignment="1">
      <alignment horizontal="center"/>
    </xf>
    <xf numFmtId="169" fontId="46" fillId="0" borderId="24" xfId="45" applyFont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27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/>
    </xf>
    <xf numFmtId="0" fontId="46" fillId="33" borderId="25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/>
    </xf>
    <xf numFmtId="0" fontId="46" fillId="33" borderId="25" xfId="0" applyFont="1" applyFill="1" applyBorder="1" applyAlignment="1">
      <alignment horizontal="left"/>
    </xf>
    <xf numFmtId="0" fontId="46" fillId="33" borderId="18" xfId="0" applyFont="1" applyFill="1" applyBorder="1" applyAlignment="1">
      <alignment horizontal="left"/>
    </xf>
    <xf numFmtId="0" fontId="46" fillId="0" borderId="23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6" fillId="0" borderId="24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6" fillId="0" borderId="15" xfId="51" applyFont="1" applyFill="1" applyBorder="1" applyAlignment="1">
      <alignment wrapText="1"/>
      <protection/>
    </xf>
    <xf numFmtId="14" fontId="48" fillId="0" borderId="15" xfId="0" applyNumberFormat="1" applyFont="1" applyBorder="1" applyAlignment="1">
      <alignment horizontal="center" vertical="center" wrapText="1"/>
    </xf>
    <xf numFmtId="170" fontId="48" fillId="0" borderId="15" xfId="47" applyFont="1" applyBorder="1" applyAlignment="1">
      <alignment horizontal="center" vertical="center" wrapText="1"/>
    </xf>
    <xf numFmtId="169" fontId="46" fillId="33" borderId="18" xfId="45" applyFont="1" applyFill="1" applyBorder="1" applyAlignment="1">
      <alignment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_10583 (outubro)" xfId="49"/>
    <cellStyle name="Normal_10583 fev" xfId="50"/>
    <cellStyle name="Normal_10583 Jan_1" xfId="51"/>
    <cellStyle name="Normal_10583 Novembro" xfId="52"/>
    <cellStyle name="Normal_10583-X (1)_1" xfId="53"/>
    <cellStyle name="Normal_19642-8 (2)" xfId="54"/>
    <cellStyle name="Normal_9142-1 (4)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tabSelected="1" workbookViewId="0" topLeftCell="A28">
      <selection activeCell="D133" sqref="D133"/>
    </sheetView>
  </sheetViews>
  <sheetFormatPr defaultColWidth="9.140625" defaultRowHeight="15"/>
  <cols>
    <col min="1" max="1" width="17.00390625" style="38" customWidth="1"/>
    <col min="2" max="2" width="29.140625" style="39" customWidth="1"/>
    <col min="3" max="3" width="56.421875" style="28" customWidth="1"/>
    <col min="4" max="4" width="52.8515625" style="28" customWidth="1"/>
    <col min="5" max="5" width="21.28125" style="40" customWidth="1"/>
    <col min="6" max="6" width="14.7109375" style="28" bestFit="1" customWidth="1"/>
    <col min="7" max="16384" width="9.140625" style="28" customWidth="1"/>
  </cols>
  <sheetData>
    <row r="1" spans="1:5" s="22" customFormat="1" ht="26.25" customHeight="1">
      <c r="A1" s="20" t="s">
        <v>1</v>
      </c>
      <c r="B1" s="21" t="s">
        <v>2</v>
      </c>
      <c r="C1" s="21" t="s">
        <v>3</v>
      </c>
      <c r="D1" s="21" t="s">
        <v>4</v>
      </c>
      <c r="E1" s="21" t="s">
        <v>5</v>
      </c>
    </row>
    <row r="2" spans="1:5" s="22" customFormat="1" ht="16.5" customHeight="1">
      <c r="A2" s="41">
        <v>43838</v>
      </c>
      <c r="B2" s="42" t="s">
        <v>74</v>
      </c>
      <c r="C2" s="43" t="s">
        <v>76</v>
      </c>
      <c r="D2" s="44" t="s">
        <v>79</v>
      </c>
      <c r="E2" s="45">
        <v>1466.41</v>
      </c>
    </row>
    <row r="3" spans="1:5" s="22" customFormat="1" ht="16.5" customHeight="1">
      <c r="A3" s="41">
        <v>43838</v>
      </c>
      <c r="B3" s="46" t="s">
        <v>75</v>
      </c>
      <c r="C3" s="47" t="s">
        <v>77</v>
      </c>
      <c r="D3" s="47" t="s">
        <v>199</v>
      </c>
      <c r="E3" s="48">
        <v>194.89</v>
      </c>
    </row>
    <row r="4" spans="1:5" s="22" customFormat="1" ht="14.25">
      <c r="A4" s="41">
        <v>43838</v>
      </c>
      <c r="B4" s="46" t="s">
        <v>75</v>
      </c>
      <c r="C4" s="47" t="s">
        <v>77</v>
      </c>
      <c r="D4" s="47" t="s">
        <v>200</v>
      </c>
      <c r="E4" s="48">
        <v>194.89</v>
      </c>
    </row>
    <row r="5" spans="1:5" s="22" customFormat="1" ht="14.25">
      <c r="A5" s="41">
        <v>43838</v>
      </c>
      <c r="B5" s="46" t="s">
        <v>75</v>
      </c>
      <c r="C5" s="47" t="s">
        <v>77</v>
      </c>
      <c r="D5" s="47" t="s">
        <v>201</v>
      </c>
      <c r="E5" s="48">
        <v>194.89</v>
      </c>
    </row>
    <row r="6" spans="1:5" s="22" customFormat="1" ht="14.25">
      <c r="A6" s="41">
        <v>43838</v>
      </c>
      <c r="B6" s="46" t="s">
        <v>75</v>
      </c>
      <c r="C6" s="47" t="s">
        <v>77</v>
      </c>
      <c r="D6" s="47" t="s">
        <v>202</v>
      </c>
      <c r="E6" s="48">
        <v>243.72</v>
      </c>
    </row>
    <row r="7" spans="1:5" s="22" customFormat="1" ht="14.25">
      <c r="A7" s="41">
        <v>43838</v>
      </c>
      <c r="B7" s="46" t="s">
        <v>75</v>
      </c>
      <c r="C7" s="47" t="s">
        <v>77</v>
      </c>
      <c r="D7" s="47" t="s">
        <v>80</v>
      </c>
      <c r="E7" s="48">
        <v>234.89</v>
      </c>
    </row>
    <row r="8" spans="1:5" s="22" customFormat="1" ht="14.25">
      <c r="A8" s="41">
        <v>43838</v>
      </c>
      <c r="B8" s="41" t="s">
        <v>75</v>
      </c>
      <c r="C8" s="47" t="s">
        <v>78</v>
      </c>
      <c r="D8" s="47" t="s">
        <v>207</v>
      </c>
      <c r="E8" s="48">
        <v>266.88</v>
      </c>
    </row>
    <row r="9" spans="1:5" s="22" customFormat="1" ht="14.25">
      <c r="A9" s="41">
        <v>43840</v>
      </c>
      <c r="B9" s="41" t="s">
        <v>75</v>
      </c>
      <c r="C9" s="47" t="s">
        <v>83</v>
      </c>
      <c r="D9" s="47" t="s">
        <v>198</v>
      </c>
      <c r="E9" s="48">
        <v>12.38</v>
      </c>
    </row>
    <row r="10" spans="1:5" s="22" customFormat="1" ht="14.25">
      <c r="A10" s="41">
        <v>43840</v>
      </c>
      <c r="B10" s="49" t="s">
        <v>75</v>
      </c>
      <c r="C10" s="50" t="s">
        <v>83</v>
      </c>
      <c r="D10" s="50" t="s">
        <v>146</v>
      </c>
      <c r="E10" s="48">
        <v>0</v>
      </c>
    </row>
    <row r="11" spans="1:5" s="22" customFormat="1" ht="14.25">
      <c r="A11" s="41">
        <v>43840</v>
      </c>
      <c r="B11" s="49" t="s">
        <v>75</v>
      </c>
      <c r="C11" s="50" t="s">
        <v>83</v>
      </c>
      <c r="D11" s="50" t="s">
        <v>147</v>
      </c>
      <c r="E11" s="48">
        <v>199.84</v>
      </c>
    </row>
    <row r="12" spans="1:5" s="22" customFormat="1" ht="14.25">
      <c r="A12" s="41">
        <v>43840</v>
      </c>
      <c r="B12" s="49" t="s">
        <v>75</v>
      </c>
      <c r="C12" s="50" t="s">
        <v>83</v>
      </c>
      <c r="D12" s="50" t="s">
        <v>148</v>
      </c>
      <c r="E12" s="48">
        <v>97.97</v>
      </c>
    </row>
    <row r="13" spans="1:5" s="22" customFormat="1" ht="14.25">
      <c r="A13" s="41">
        <v>43840</v>
      </c>
      <c r="B13" s="49" t="s">
        <v>75</v>
      </c>
      <c r="C13" s="50" t="s">
        <v>83</v>
      </c>
      <c r="D13" s="50" t="s">
        <v>149</v>
      </c>
      <c r="E13" s="48">
        <v>178.04</v>
      </c>
    </row>
    <row r="14" spans="1:5" s="22" customFormat="1" ht="14.25">
      <c r="A14" s="41">
        <v>43840</v>
      </c>
      <c r="B14" s="49" t="s">
        <v>75</v>
      </c>
      <c r="C14" s="50" t="s">
        <v>83</v>
      </c>
      <c r="D14" s="50" t="s">
        <v>150</v>
      </c>
      <c r="E14" s="48">
        <v>48.91</v>
      </c>
    </row>
    <row r="15" spans="1:5" s="22" customFormat="1" ht="14.25">
      <c r="A15" s="41">
        <v>43840</v>
      </c>
      <c r="B15" s="49" t="s">
        <v>75</v>
      </c>
      <c r="C15" s="50" t="s">
        <v>83</v>
      </c>
      <c r="D15" s="50" t="s">
        <v>151</v>
      </c>
      <c r="E15" s="48">
        <v>116.84</v>
      </c>
    </row>
    <row r="16" spans="1:5" s="22" customFormat="1" ht="14.25">
      <c r="A16" s="41">
        <v>43840</v>
      </c>
      <c r="B16" s="46" t="s">
        <v>81</v>
      </c>
      <c r="C16" s="47" t="s">
        <v>76</v>
      </c>
      <c r="D16" s="47" t="s">
        <v>79</v>
      </c>
      <c r="E16" s="48">
        <v>25.74</v>
      </c>
    </row>
    <row r="17" spans="1:5" s="22" customFormat="1" ht="14.25">
      <c r="A17" s="41">
        <v>43840</v>
      </c>
      <c r="B17" s="46" t="s">
        <v>82</v>
      </c>
      <c r="C17" s="47" t="s">
        <v>76</v>
      </c>
      <c r="D17" s="47" t="s">
        <v>79</v>
      </c>
      <c r="E17" s="48">
        <v>81.03</v>
      </c>
    </row>
    <row r="18" spans="1:5" s="22" customFormat="1" ht="14.25">
      <c r="A18" s="41">
        <v>43841</v>
      </c>
      <c r="B18" s="41" t="s">
        <v>84</v>
      </c>
      <c r="C18" s="51" t="s">
        <v>85</v>
      </c>
      <c r="D18" s="51" t="s">
        <v>79</v>
      </c>
      <c r="E18" s="48">
        <v>254</v>
      </c>
    </row>
    <row r="19" spans="1:5" s="22" customFormat="1" ht="14.25">
      <c r="A19" s="41">
        <v>43843</v>
      </c>
      <c r="B19" s="46" t="s">
        <v>75</v>
      </c>
      <c r="C19" s="47" t="s">
        <v>77</v>
      </c>
      <c r="D19" s="47" t="s">
        <v>208</v>
      </c>
      <c r="E19" s="48">
        <v>443.54</v>
      </c>
    </row>
    <row r="20" spans="1:5" s="22" customFormat="1" ht="14.25">
      <c r="A20" s="41">
        <v>43843</v>
      </c>
      <c r="B20" s="46" t="s">
        <v>75</v>
      </c>
      <c r="C20" s="47" t="s">
        <v>77</v>
      </c>
      <c r="D20" s="47" t="s">
        <v>208</v>
      </c>
      <c r="E20" s="48">
        <v>412.49</v>
      </c>
    </row>
    <row r="21" spans="1:5" s="22" customFormat="1" ht="14.25">
      <c r="A21" s="41">
        <v>43844</v>
      </c>
      <c r="B21" s="46" t="s">
        <v>86</v>
      </c>
      <c r="C21" s="47" t="s">
        <v>76</v>
      </c>
      <c r="D21" s="47" t="s">
        <v>79</v>
      </c>
      <c r="E21" s="48">
        <v>352.81</v>
      </c>
    </row>
    <row r="22" spans="1:5" s="22" customFormat="1" ht="14.25">
      <c r="A22" s="41">
        <v>43845</v>
      </c>
      <c r="B22" s="46" t="s">
        <v>75</v>
      </c>
      <c r="C22" s="47" t="s">
        <v>77</v>
      </c>
      <c r="D22" s="47" t="s">
        <v>208</v>
      </c>
      <c r="E22" s="45">
        <v>240.34</v>
      </c>
    </row>
    <row r="23" spans="1:5" s="22" customFormat="1" ht="14.25">
      <c r="A23" s="41">
        <v>43845</v>
      </c>
      <c r="B23" s="41" t="s">
        <v>75</v>
      </c>
      <c r="C23" s="47" t="s">
        <v>87</v>
      </c>
      <c r="D23" s="47" t="s">
        <v>88</v>
      </c>
      <c r="E23" s="48">
        <v>80.22</v>
      </c>
    </row>
    <row r="24" spans="1:5" s="22" customFormat="1" ht="14.25">
      <c r="A24" s="41">
        <v>43845</v>
      </c>
      <c r="B24" s="46" t="s">
        <v>89</v>
      </c>
      <c r="C24" s="47" t="s">
        <v>76</v>
      </c>
      <c r="D24" s="47" t="s">
        <v>79</v>
      </c>
      <c r="E24" s="48">
        <v>28.08</v>
      </c>
    </row>
    <row r="25" spans="1:5" s="22" customFormat="1" ht="14.25">
      <c r="A25" s="41">
        <v>43846</v>
      </c>
      <c r="B25" s="41" t="s">
        <v>90</v>
      </c>
      <c r="C25" s="47" t="s">
        <v>91</v>
      </c>
      <c r="D25" s="47" t="s">
        <v>79</v>
      </c>
      <c r="E25" s="48">
        <v>600</v>
      </c>
    </row>
    <row r="26" spans="1:5" s="22" customFormat="1" ht="14.25">
      <c r="A26" s="41">
        <v>43850</v>
      </c>
      <c r="B26" s="46" t="s">
        <v>92</v>
      </c>
      <c r="C26" s="47" t="s">
        <v>76</v>
      </c>
      <c r="D26" s="47" t="s">
        <v>79</v>
      </c>
      <c r="E26" s="48">
        <v>82.26</v>
      </c>
    </row>
    <row r="27" spans="1:5" s="22" customFormat="1" ht="14.25">
      <c r="A27" s="41">
        <v>43851</v>
      </c>
      <c r="B27" s="46" t="s">
        <v>93</v>
      </c>
      <c r="C27" s="47" t="s">
        <v>76</v>
      </c>
      <c r="D27" s="47" t="s">
        <v>79</v>
      </c>
      <c r="E27" s="48">
        <v>839.34</v>
      </c>
    </row>
    <row r="28" spans="1:5" s="22" customFormat="1" ht="14.25">
      <c r="A28" s="41">
        <v>43854</v>
      </c>
      <c r="B28" s="41" t="s">
        <v>94</v>
      </c>
      <c r="C28" s="47" t="s">
        <v>95</v>
      </c>
      <c r="D28" s="47" t="s">
        <v>96</v>
      </c>
      <c r="E28" s="48">
        <v>1085</v>
      </c>
    </row>
    <row r="29" spans="1:5" s="22" customFormat="1" ht="14.25">
      <c r="A29" s="41">
        <v>43855</v>
      </c>
      <c r="B29" s="46" t="s">
        <v>97</v>
      </c>
      <c r="C29" s="47" t="s">
        <v>76</v>
      </c>
      <c r="D29" s="47" t="s">
        <v>79</v>
      </c>
      <c r="E29" s="48">
        <v>293.09</v>
      </c>
    </row>
    <row r="30" spans="1:5" s="22" customFormat="1" ht="14.25">
      <c r="A30" s="41">
        <v>43861</v>
      </c>
      <c r="B30" s="49" t="s">
        <v>75</v>
      </c>
      <c r="C30" s="50" t="s">
        <v>98</v>
      </c>
      <c r="D30" s="50" t="s">
        <v>139</v>
      </c>
      <c r="E30" s="45">
        <v>459.43</v>
      </c>
    </row>
    <row r="31" spans="1:5" s="22" customFormat="1" ht="14.25">
      <c r="A31" s="41">
        <v>43861</v>
      </c>
      <c r="B31" s="49" t="s">
        <v>75</v>
      </c>
      <c r="C31" s="50" t="s">
        <v>98</v>
      </c>
      <c r="D31" s="50" t="s">
        <v>141</v>
      </c>
      <c r="E31" s="45">
        <v>377.72</v>
      </c>
    </row>
    <row r="32" spans="1:5" s="22" customFormat="1" ht="14.25">
      <c r="A32" s="41">
        <v>43861</v>
      </c>
      <c r="B32" s="49" t="s">
        <v>75</v>
      </c>
      <c r="C32" s="50" t="s">
        <v>98</v>
      </c>
      <c r="D32" s="50" t="s">
        <v>143</v>
      </c>
      <c r="E32" s="45">
        <v>160.48</v>
      </c>
    </row>
    <row r="33" spans="1:5" s="22" customFormat="1" ht="14.25">
      <c r="A33" s="41">
        <v>43861</v>
      </c>
      <c r="B33" s="49" t="s">
        <v>75</v>
      </c>
      <c r="C33" s="50" t="s">
        <v>98</v>
      </c>
      <c r="D33" s="50" t="s">
        <v>144</v>
      </c>
      <c r="E33" s="48">
        <v>310.14</v>
      </c>
    </row>
    <row r="34" spans="1:5" s="22" customFormat="1" ht="14.25">
      <c r="A34" s="41">
        <v>43861</v>
      </c>
      <c r="B34" s="49" t="s">
        <v>75</v>
      </c>
      <c r="C34" s="50" t="s">
        <v>98</v>
      </c>
      <c r="D34" s="50" t="s">
        <v>99</v>
      </c>
      <c r="E34" s="45">
        <v>331.86</v>
      </c>
    </row>
    <row r="35" spans="1:5" s="22" customFormat="1" ht="14.25">
      <c r="A35" s="63">
        <v>43871</v>
      </c>
      <c r="B35" s="59" t="s">
        <v>101</v>
      </c>
      <c r="C35" s="60" t="s">
        <v>124</v>
      </c>
      <c r="D35" s="60" t="s">
        <v>193</v>
      </c>
      <c r="E35" s="61">
        <v>765.86</v>
      </c>
    </row>
    <row r="36" spans="1:5" s="22" customFormat="1" ht="14.25">
      <c r="A36" s="63">
        <v>43871</v>
      </c>
      <c r="B36" s="59" t="s">
        <v>102</v>
      </c>
      <c r="C36" s="60" t="s">
        <v>125</v>
      </c>
      <c r="D36" s="60" t="s">
        <v>138</v>
      </c>
      <c r="E36" s="61">
        <v>592</v>
      </c>
    </row>
    <row r="37" spans="1:5" s="22" customFormat="1" ht="14.25">
      <c r="A37" s="63">
        <v>43871</v>
      </c>
      <c r="B37" s="59" t="s">
        <v>103</v>
      </c>
      <c r="C37" s="60" t="s">
        <v>126</v>
      </c>
      <c r="D37" s="60" t="s">
        <v>192</v>
      </c>
      <c r="E37" s="61">
        <v>256</v>
      </c>
    </row>
    <row r="38" spans="1:5" s="22" customFormat="1" ht="14.25">
      <c r="A38" s="63">
        <v>43871</v>
      </c>
      <c r="B38" s="59" t="s">
        <v>104</v>
      </c>
      <c r="C38" s="60" t="s">
        <v>127</v>
      </c>
      <c r="D38" s="60" t="s">
        <v>193</v>
      </c>
      <c r="E38" s="61">
        <v>797.26</v>
      </c>
    </row>
    <row r="39" spans="1:5" s="22" customFormat="1" ht="14.25">
      <c r="A39" s="63">
        <v>43871</v>
      </c>
      <c r="B39" s="59" t="s">
        <v>105</v>
      </c>
      <c r="C39" s="60" t="s">
        <v>128</v>
      </c>
      <c r="D39" s="60" t="s">
        <v>205</v>
      </c>
      <c r="E39" s="61">
        <v>1700</v>
      </c>
    </row>
    <row r="40" spans="1:5" s="22" customFormat="1" ht="14.25">
      <c r="A40" s="63">
        <v>43871</v>
      </c>
      <c r="B40" s="59" t="s">
        <v>75</v>
      </c>
      <c r="C40" s="60" t="s">
        <v>77</v>
      </c>
      <c r="D40" s="47" t="s">
        <v>208</v>
      </c>
      <c r="E40" s="61">
        <v>258.67</v>
      </c>
    </row>
    <row r="41" spans="1:5" s="22" customFormat="1" ht="14.25">
      <c r="A41" s="63">
        <v>43879</v>
      </c>
      <c r="B41" s="59" t="s">
        <v>106</v>
      </c>
      <c r="C41" s="60" t="s">
        <v>129</v>
      </c>
      <c r="D41" s="60" t="s">
        <v>138</v>
      </c>
      <c r="E41" s="61">
        <v>49.41</v>
      </c>
    </row>
    <row r="42" spans="1:5" s="22" customFormat="1" ht="14.25">
      <c r="A42" s="63">
        <v>43879</v>
      </c>
      <c r="B42" s="59" t="s">
        <v>107</v>
      </c>
      <c r="C42" s="60" t="s">
        <v>130</v>
      </c>
      <c r="D42" s="60" t="s">
        <v>204</v>
      </c>
      <c r="E42" s="61">
        <v>408.1</v>
      </c>
    </row>
    <row r="43" spans="1:5" s="22" customFormat="1" ht="14.25">
      <c r="A43" s="63">
        <v>43879</v>
      </c>
      <c r="B43" s="59" t="s">
        <v>108</v>
      </c>
      <c r="C43" s="60" t="s">
        <v>131</v>
      </c>
      <c r="D43" s="60" t="s">
        <v>204</v>
      </c>
      <c r="E43" s="61">
        <v>409.84</v>
      </c>
    </row>
    <row r="44" spans="1:5" s="22" customFormat="1" ht="14.25">
      <c r="A44" s="63">
        <v>43879</v>
      </c>
      <c r="B44" s="59" t="s">
        <v>109</v>
      </c>
      <c r="C44" s="60" t="s">
        <v>132</v>
      </c>
      <c r="D44" s="60" t="s">
        <v>206</v>
      </c>
      <c r="E44" s="61">
        <v>430</v>
      </c>
    </row>
    <row r="45" spans="1:5" s="22" customFormat="1" ht="14.25">
      <c r="A45" s="63">
        <v>43879</v>
      </c>
      <c r="B45" s="59" t="s">
        <v>110</v>
      </c>
      <c r="C45" s="60" t="s">
        <v>129</v>
      </c>
      <c r="D45" s="60" t="s">
        <v>138</v>
      </c>
      <c r="E45" s="61">
        <v>212.09</v>
      </c>
    </row>
    <row r="46" spans="1:5" s="22" customFormat="1" ht="14.25">
      <c r="A46" s="63">
        <v>43879</v>
      </c>
      <c r="B46" s="59" t="s">
        <v>111</v>
      </c>
      <c r="C46" s="60" t="s">
        <v>129</v>
      </c>
      <c r="D46" s="60" t="s">
        <v>138</v>
      </c>
      <c r="E46" s="61">
        <v>209.78</v>
      </c>
    </row>
    <row r="47" spans="1:5" s="22" customFormat="1" ht="14.25">
      <c r="A47" s="63">
        <v>43879</v>
      </c>
      <c r="B47" s="59" t="s">
        <v>112</v>
      </c>
      <c r="C47" s="60" t="s">
        <v>129</v>
      </c>
      <c r="D47" s="60" t="s">
        <v>138</v>
      </c>
      <c r="E47" s="61">
        <v>1188.51</v>
      </c>
    </row>
    <row r="48" spans="1:5" s="22" customFormat="1" ht="14.25">
      <c r="A48" s="63">
        <v>43879</v>
      </c>
      <c r="B48" s="59" t="s">
        <v>113</v>
      </c>
      <c r="C48" s="60" t="s">
        <v>129</v>
      </c>
      <c r="D48" s="60" t="s">
        <v>138</v>
      </c>
      <c r="E48" s="61">
        <v>1431.44</v>
      </c>
    </row>
    <row r="49" spans="1:5" s="22" customFormat="1" ht="14.25">
      <c r="A49" s="63">
        <v>43879</v>
      </c>
      <c r="B49" s="59" t="s">
        <v>114</v>
      </c>
      <c r="C49" s="60" t="s">
        <v>133</v>
      </c>
      <c r="D49" s="60" t="s">
        <v>195</v>
      </c>
      <c r="E49" s="61">
        <v>990.88</v>
      </c>
    </row>
    <row r="50" spans="1:5" s="22" customFormat="1" ht="14.25">
      <c r="A50" s="63">
        <v>43879</v>
      </c>
      <c r="B50" s="59" t="s">
        <v>115</v>
      </c>
      <c r="C50" s="60" t="s">
        <v>134</v>
      </c>
      <c r="D50" s="60" t="s">
        <v>138</v>
      </c>
      <c r="E50" s="61">
        <v>60</v>
      </c>
    </row>
    <row r="51" spans="1:5" s="22" customFormat="1" ht="14.25">
      <c r="A51" s="63">
        <v>43888</v>
      </c>
      <c r="B51" s="59" t="s">
        <v>116</v>
      </c>
      <c r="C51" s="60" t="s">
        <v>128</v>
      </c>
      <c r="D51" s="60" t="s">
        <v>205</v>
      </c>
      <c r="E51" s="61">
        <v>1700</v>
      </c>
    </row>
    <row r="52" spans="1:5" s="22" customFormat="1" ht="14.25">
      <c r="A52" s="63">
        <v>43888</v>
      </c>
      <c r="B52" s="59" t="s">
        <v>117</v>
      </c>
      <c r="C52" s="60" t="s">
        <v>135</v>
      </c>
      <c r="D52" s="60" t="s">
        <v>193</v>
      </c>
      <c r="E52" s="61">
        <v>1071.49</v>
      </c>
    </row>
    <row r="53" spans="1:5" s="22" customFormat="1" ht="14.25">
      <c r="A53" s="63">
        <v>43889</v>
      </c>
      <c r="B53" s="59" t="s">
        <v>75</v>
      </c>
      <c r="C53" s="60" t="s">
        <v>83</v>
      </c>
      <c r="D53" s="60" t="s">
        <v>198</v>
      </c>
      <c r="E53" s="61">
        <v>17.42</v>
      </c>
    </row>
    <row r="54" spans="1:5" s="22" customFormat="1" ht="14.25">
      <c r="A54" s="63">
        <v>43889</v>
      </c>
      <c r="B54" s="59" t="s">
        <v>75</v>
      </c>
      <c r="C54" s="60" t="s">
        <v>98</v>
      </c>
      <c r="D54" s="50" t="s">
        <v>99</v>
      </c>
      <c r="E54" s="61">
        <v>392.43</v>
      </c>
    </row>
    <row r="55" spans="1:5" s="22" customFormat="1" ht="14.25">
      <c r="A55" s="63">
        <v>43889</v>
      </c>
      <c r="B55" s="59" t="s">
        <v>75</v>
      </c>
      <c r="C55" s="60" t="s">
        <v>98</v>
      </c>
      <c r="D55" s="60" t="s">
        <v>139</v>
      </c>
      <c r="E55" s="61">
        <v>485.07</v>
      </c>
    </row>
    <row r="56" spans="1:5" s="22" customFormat="1" ht="14.25">
      <c r="A56" s="63">
        <v>43889</v>
      </c>
      <c r="B56" s="59" t="s">
        <v>75</v>
      </c>
      <c r="C56" s="60" t="s">
        <v>98</v>
      </c>
      <c r="D56" s="60" t="s">
        <v>140</v>
      </c>
      <c r="E56" s="61">
        <v>468.08</v>
      </c>
    </row>
    <row r="57" spans="1:5" s="22" customFormat="1" ht="14.25">
      <c r="A57" s="63">
        <v>43889</v>
      </c>
      <c r="B57" s="59" t="s">
        <v>75</v>
      </c>
      <c r="C57" s="60" t="s">
        <v>98</v>
      </c>
      <c r="D57" s="60" t="s">
        <v>141</v>
      </c>
      <c r="E57" s="61">
        <v>371.21</v>
      </c>
    </row>
    <row r="58" spans="1:5" s="22" customFormat="1" ht="14.25">
      <c r="A58" s="63">
        <v>43889</v>
      </c>
      <c r="B58" s="59" t="s">
        <v>75</v>
      </c>
      <c r="C58" s="60" t="s">
        <v>98</v>
      </c>
      <c r="D58" s="60" t="s">
        <v>142</v>
      </c>
      <c r="E58" s="61">
        <v>396.81</v>
      </c>
    </row>
    <row r="59" spans="1:5" s="22" customFormat="1" ht="14.25">
      <c r="A59" s="63">
        <v>43889</v>
      </c>
      <c r="B59" s="59" t="s">
        <v>75</v>
      </c>
      <c r="C59" s="60" t="s">
        <v>98</v>
      </c>
      <c r="D59" s="60" t="s">
        <v>143</v>
      </c>
      <c r="E59" s="61">
        <v>87.95</v>
      </c>
    </row>
    <row r="60" spans="1:5" s="22" customFormat="1" ht="14.25">
      <c r="A60" s="63">
        <v>43889</v>
      </c>
      <c r="B60" s="59" t="s">
        <v>75</v>
      </c>
      <c r="C60" s="60" t="s">
        <v>98</v>
      </c>
      <c r="D60" s="60" t="s">
        <v>144</v>
      </c>
      <c r="E60" s="61">
        <v>230.59</v>
      </c>
    </row>
    <row r="61" spans="1:5" s="22" customFormat="1" ht="14.25">
      <c r="A61" s="63">
        <v>43889</v>
      </c>
      <c r="B61" s="46" t="s">
        <v>75</v>
      </c>
      <c r="C61" s="60" t="s">
        <v>78</v>
      </c>
      <c r="D61" s="47" t="s">
        <v>207</v>
      </c>
      <c r="E61" s="61">
        <v>342.55</v>
      </c>
    </row>
    <row r="62" spans="1:5" s="22" customFormat="1" ht="14.25">
      <c r="A62" s="63">
        <v>43889</v>
      </c>
      <c r="B62" s="46" t="s">
        <v>75</v>
      </c>
      <c r="C62" s="47" t="s">
        <v>77</v>
      </c>
      <c r="D62" s="47" t="s">
        <v>80</v>
      </c>
      <c r="E62" s="48">
        <v>237.78</v>
      </c>
    </row>
    <row r="63" spans="1:5" s="22" customFormat="1" ht="14.25">
      <c r="A63" s="63">
        <v>43889</v>
      </c>
      <c r="B63" s="46" t="s">
        <v>75</v>
      </c>
      <c r="C63" s="47" t="s">
        <v>77</v>
      </c>
      <c r="D63" s="47" t="s">
        <v>199</v>
      </c>
      <c r="E63" s="61">
        <v>197.78</v>
      </c>
    </row>
    <row r="64" spans="1:5" s="22" customFormat="1" ht="14.25">
      <c r="A64" s="63">
        <v>43889</v>
      </c>
      <c r="B64" s="46" t="s">
        <v>75</v>
      </c>
      <c r="C64" s="47" t="s">
        <v>77</v>
      </c>
      <c r="D64" s="47" t="s">
        <v>200</v>
      </c>
      <c r="E64" s="61">
        <v>198.15</v>
      </c>
    </row>
    <row r="65" spans="1:5" s="22" customFormat="1" ht="14.25">
      <c r="A65" s="63">
        <v>43889</v>
      </c>
      <c r="B65" s="46" t="s">
        <v>75</v>
      </c>
      <c r="C65" s="47" t="s">
        <v>77</v>
      </c>
      <c r="D65" s="47" t="s">
        <v>201</v>
      </c>
      <c r="E65" s="61">
        <v>197.78</v>
      </c>
    </row>
    <row r="66" spans="1:5" s="22" customFormat="1" ht="14.25">
      <c r="A66" s="63">
        <v>43889</v>
      </c>
      <c r="B66" s="46" t="s">
        <v>75</v>
      </c>
      <c r="C66" s="47" t="s">
        <v>77</v>
      </c>
      <c r="D66" s="47" t="s">
        <v>202</v>
      </c>
      <c r="E66" s="61">
        <v>312.46</v>
      </c>
    </row>
    <row r="67" spans="1:5" s="22" customFormat="1" ht="14.25">
      <c r="A67" s="63">
        <v>43889</v>
      </c>
      <c r="B67" s="59" t="s">
        <v>118</v>
      </c>
      <c r="C67" s="60" t="s">
        <v>129</v>
      </c>
      <c r="D67" s="60" t="s">
        <v>79</v>
      </c>
      <c r="E67" s="61">
        <v>81.89</v>
      </c>
    </row>
    <row r="68" spans="1:5" s="22" customFormat="1" ht="14.25">
      <c r="A68" s="63">
        <v>43889</v>
      </c>
      <c r="B68" s="59" t="s">
        <v>119</v>
      </c>
      <c r="C68" s="60" t="s">
        <v>136</v>
      </c>
      <c r="D68" s="60" t="s">
        <v>193</v>
      </c>
      <c r="E68" s="61">
        <v>595</v>
      </c>
    </row>
    <row r="69" spans="1:5" s="22" customFormat="1" ht="14.25">
      <c r="A69" s="63">
        <v>43889</v>
      </c>
      <c r="B69" s="59" t="s">
        <v>120</v>
      </c>
      <c r="C69" s="60" t="s">
        <v>137</v>
      </c>
      <c r="D69" s="60" t="s">
        <v>145</v>
      </c>
      <c r="E69" s="61">
        <v>2008.69</v>
      </c>
    </row>
    <row r="70" spans="1:5" s="22" customFormat="1" ht="14.25">
      <c r="A70" s="63">
        <v>43889</v>
      </c>
      <c r="B70" s="59" t="s">
        <v>121</v>
      </c>
      <c r="C70" s="60" t="s">
        <v>137</v>
      </c>
      <c r="D70" s="60" t="s">
        <v>145</v>
      </c>
      <c r="E70" s="61">
        <v>2070.23</v>
      </c>
    </row>
    <row r="71" spans="1:5" s="22" customFormat="1" ht="14.25">
      <c r="A71" s="63">
        <v>43889</v>
      </c>
      <c r="B71" s="62" t="s">
        <v>122</v>
      </c>
      <c r="C71" s="60" t="s">
        <v>129</v>
      </c>
      <c r="D71" s="60" t="s">
        <v>79</v>
      </c>
      <c r="E71" s="61">
        <v>139.88</v>
      </c>
    </row>
    <row r="72" spans="1:5" s="22" customFormat="1" ht="14.25">
      <c r="A72" s="63">
        <v>43889</v>
      </c>
      <c r="B72" s="62" t="s">
        <v>123</v>
      </c>
      <c r="C72" s="60" t="s">
        <v>129</v>
      </c>
      <c r="D72" s="60" t="s">
        <v>79</v>
      </c>
      <c r="E72" s="61">
        <v>106.86</v>
      </c>
    </row>
    <row r="73" spans="1:5" s="22" customFormat="1" ht="14.25">
      <c r="A73" s="63">
        <v>43890</v>
      </c>
      <c r="B73" s="59" t="s">
        <v>75</v>
      </c>
      <c r="C73" s="60" t="s">
        <v>83</v>
      </c>
      <c r="D73" s="60" t="s">
        <v>146</v>
      </c>
      <c r="E73" s="61">
        <v>0</v>
      </c>
    </row>
    <row r="74" spans="1:5" s="22" customFormat="1" ht="14.25">
      <c r="A74" s="63">
        <v>43891</v>
      </c>
      <c r="B74" s="59" t="s">
        <v>75</v>
      </c>
      <c r="C74" s="60" t="s">
        <v>83</v>
      </c>
      <c r="D74" s="60" t="s">
        <v>147</v>
      </c>
      <c r="E74" s="61">
        <v>243.42</v>
      </c>
    </row>
    <row r="75" spans="1:5" s="22" customFormat="1" ht="14.25">
      <c r="A75" s="63">
        <v>43892</v>
      </c>
      <c r="B75" s="59" t="s">
        <v>75</v>
      </c>
      <c r="C75" s="60" t="s">
        <v>83</v>
      </c>
      <c r="D75" s="60" t="s">
        <v>148</v>
      </c>
      <c r="E75" s="61">
        <v>116.84</v>
      </c>
    </row>
    <row r="76" spans="1:5" s="22" customFormat="1" ht="14.25">
      <c r="A76" s="63">
        <v>43892</v>
      </c>
      <c r="B76" s="59" t="s">
        <v>152</v>
      </c>
      <c r="C76" s="60" t="s">
        <v>177</v>
      </c>
      <c r="D76" s="60" t="s">
        <v>192</v>
      </c>
      <c r="E76" s="61">
        <v>576</v>
      </c>
    </row>
    <row r="77" spans="1:5" s="22" customFormat="1" ht="14.25">
      <c r="A77" s="63">
        <v>43892</v>
      </c>
      <c r="B77" s="59" t="s">
        <v>153</v>
      </c>
      <c r="C77" s="60" t="s">
        <v>178</v>
      </c>
      <c r="D77" s="60" t="s">
        <v>193</v>
      </c>
      <c r="E77" s="61">
        <v>1667.88</v>
      </c>
    </row>
    <row r="78" spans="1:5" s="22" customFormat="1" ht="14.25">
      <c r="A78" s="63">
        <v>43893</v>
      </c>
      <c r="B78" s="59" t="s">
        <v>75</v>
      </c>
      <c r="C78" s="60" t="s">
        <v>83</v>
      </c>
      <c r="D78" s="60" t="s">
        <v>149</v>
      </c>
      <c r="E78" s="61">
        <v>178.04</v>
      </c>
    </row>
    <row r="79" spans="1:5" s="22" customFormat="1" ht="14.25">
      <c r="A79" s="63">
        <v>43893</v>
      </c>
      <c r="B79" s="59" t="s">
        <v>154</v>
      </c>
      <c r="C79" s="60" t="s">
        <v>179</v>
      </c>
      <c r="D79" s="60" t="s">
        <v>194</v>
      </c>
      <c r="E79" s="61">
        <v>800</v>
      </c>
    </row>
    <row r="80" spans="1:5" s="22" customFormat="1" ht="14.25">
      <c r="A80" s="63">
        <v>43893</v>
      </c>
      <c r="B80" s="59" t="s">
        <v>155</v>
      </c>
      <c r="C80" s="60" t="s">
        <v>180</v>
      </c>
      <c r="D80" s="60" t="s">
        <v>195</v>
      </c>
      <c r="E80" s="61">
        <v>372.01</v>
      </c>
    </row>
    <row r="81" spans="1:5" s="22" customFormat="1" ht="14.25">
      <c r="A81" s="63">
        <v>43894</v>
      </c>
      <c r="B81" s="59" t="s">
        <v>75</v>
      </c>
      <c r="C81" s="60" t="s">
        <v>83</v>
      </c>
      <c r="D81" s="60" t="s">
        <v>150</v>
      </c>
      <c r="E81" s="61">
        <v>41.36</v>
      </c>
    </row>
    <row r="82" spans="1:5" s="22" customFormat="1" ht="14.25">
      <c r="A82" s="63">
        <v>43894</v>
      </c>
      <c r="B82" s="59" t="s">
        <v>156</v>
      </c>
      <c r="C82" s="60" t="s">
        <v>181</v>
      </c>
      <c r="D82" s="60" t="s">
        <v>196</v>
      </c>
      <c r="E82" s="61">
        <v>81.95</v>
      </c>
    </row>
    <row r="83" spans="1:5" s="22" customFormat="1" ht="14.25">
      <c r="A83" s="63">
        <v>43895</v>
      </c>
      <c r="B83" s="59" t="s">
        <v>75</v>
      </c>
      <c r="C83" s="60" t="s">
        <v>83</v>
      </c>
      <c r="D83" s="60" t="s">
        <v>151</v>
      </c>
      <c r="E83" s="61">
        <v>86.65</v>
      </c>
    </row>
    <row r="84" spans="1:5" s="22" customFormat="1" ht="14.25">
      <c r="A84" s="63">
        <v>43896</v>
      </c>
      <c r="B84" s="59" t="s">
        <v>157</v>
      </c>
      <c r="C84" s="60" t="s">
        <v>182</v>
      </c>
      <c r="D84" s="60" t="s">
        <v>193</v>
      </c>
      <c r="E84" s="61">
        <v>3646.21</v>
      </c>
    </row>
    <row r="85" spans="1:5" s="22" customFormat="1" ht="14.25">
      <c r="A85" s="63">
        <v>43899</v>
      </c>
      <c r="B85" s="59" t="s">
        <v>158</v>
      </c>
      <c r="C85" s="60" t="s">
        <v>183</v>
      </c>
      <c r="D85" s="60" t="s">
        <v>138</v>
      </c>
      <c r="E85" s="61">
        <v>1197.57</v>
      </c>
    </row>
    <row r="86" spans="1:5" s="22" customFormat="1" ht="14.25">
      <c r="A86" s="63">
        <v>43899</v>
      </c>
      <c r="B86" s="59" t="s">
        <v>159</v>
      </c>
      <c r="C86" s="60" t="s">
        <v>181</v>
      </c>
      <c r="D86" s="60" t="s">
        <v>196</v>
      </c>
      <c r="E86" s="61">
        <v>304.9</v>
      </c>
    </row>
    <row r="87" spans="1:5" s="22" customFormat="1" ht="14.25">
      <c r="A87" s="63">
        <v>43900</v>
      </c>
      <c r="B87" s="59" t="s">
        <v>75</v>
      </c>
      <c r="C87" s="60" t="s">
        <v>184</v>
      </c>
      <c r="D87" s="47" t="s">
        <v>208</v>
      </c>
      <c r="E87" s="61">
        <v>262.09</v>
      </c>
    </row>
    <row r="88" spans="1:5" s="22" customFormat="1" ht="14.25">
      <c r="A88" s="63">
        <v>43900</v>
      </c>
      <c r="B88" s="59" t="s">
        <v>160</v>
      </c>
      <c r="C88" s="60" t="s">
        <v>178</v>
      </c>
      <c r="D88" s="60" t="s">
        <v>193</v>
      </c>
      <c r="E88" s="61">
        <v>1500</v>
      </c>
    </row>
    <row r="89" spans="1:5" s="22" customFormat="1" ht="14.25">
      <c r="A89" s="63">
        <v>43902</v>
      </c>
      <c r="B89" s="59" t="s">
        <v>161</v>
      </c>
      <c r="C89" s="60" t="s">
        <v>182</v>
      </c>
      <c r="D89" s="60" t="s">
        <v>193</v>
      </c>
      <c r="E89" s="61">
        <v>2078.2</v>
      </c>
    </row>
    <row r="90" spans="1:5" s="22" customFormat="1" ht="14.25">
      <c r="A90" s="63">
        <v>43902</v>
      </c>
      <c r="B90" s="59" t="s">
        <v>162</v>
      </c>
      <c r="C90" s="60" t="s">
        <v>182</v>
      </c>
      <c r="D90" s="60" t="s">
        <v>193</v>
      </c>
      <c r="E90" s="61">
        <v>1978.48</v>
      </c>
    </row>
    <row r="91" spans="1:5" s="22" customFormat="1" ht="14.25">
      <c r="A91" s="63">
        <v>43902</v>
      </c>
      <c r="B91" s="59" t="s">
        <v>163</v>
      </c>
      <c r="C91" s="60" t="s">
        <v>182</v>
      </c>
      <c r="D91" s="60" t="s">
        <v>193</v>
      </c>
      <c r="E91" s="61">
        <v>2322.64</v>
      </c>
    </row>
    <row r="92" spans="1:5" s="22" customFormat="1" ht="14.25">
      <c r="A92" s="63">
        <v>43902</v>
      </c>
      <c r="B92" s="59" t="s">
        <v>164</v>
      </c>
      <c r="C92" s="60" t="s">
        <v>182</v>
      </c>
      <c r="D92" s="60" t="s">
        <v>193</v>
      </c>
      <c r="E92" s="61">
        <v>1997.71</v>
      </c>
    </row>
    <row r="93" spans="1:5" s="22" customFormat="1" ht="14.25">
      <c r="A93" s="63">
        <v>43902</v>
      </c>
      <c r="B93" s="59" t="s">
        <v>165</v>
      </c>
      <c r="C93" s="60" t="s">
        <v>182</v>
      </c>
      <c r="D93" s="60" t="s">
        <v>193</v>
      </c>
      <c r="E93" s="61">
        <v>2009.53</v>
      </c>
    </row>
    <row r="94" spans="1:5" s="22" customFormat="1" ht="14.25">
      <c r="A94" s="63">
        <v>43907</v>
      </c>
      <c r="B94" s="59" t="s">
        <v>166</v>
      </c>
      <c r="C94" s="60" t="s">
        <v>185</v>
      </c>
      <c r="D94" s="60" t="s">
        <v>197</v>
      </c>
      <c r="E94" s="61">
        <v>2049.91</v>
      </c>
    </row>
    <row r="95" spans="1:5" s="22" customFormat="1" ht="14.25">
      <c r="A95" s="63">
        <v>43907</v>
      </c>
      <c r="B95" s="59" t="s">
        <v>167</v>
      </c>
      <c r="C95" s="60" t="s">
        <v>186</v>
      </c>
      <c r="D95" s="60" t="s">
        <v>79</v>
      </c>
      <c r="E95" s="61">
        <v>438</v>
      </c>
    </row>
    <row r="96" spans="1:5" s="22" customFormat="1" ht="14.25">
      <c r="A96" s="63">
        <v>43907</v>
      </c>
      <c r="B96" s="59" t="s">
        <v>168</v>
      </c>
      <c r="C96" s="60" t="s">
        <v>182</v>
      </c>
      <c r="D96" s="60" t="s">
        <v>193</v>
      </c>
      <c r="E96" s="61">
        <v>349.44</v>
      </c>
    </row>
    <row r="97" spans="1:5" s="22" customFormat="1" ht="14.25">
      <c r="A97" s="63">
        <v>43908</v>
      </c>
      <c r="B97" s="59" t="s">
        <v>169</v>
      </c>
      <c r="C97" s="60" t="s">
        <v>181</v>
      </c>
      <c r="D97" s="60" t="s">
        <v>196</v>
      </c>
      <c r="E97" s="61">
        <v>89.8</v>
      </c>
    </row>
    <row r="98" spans="1:5" s="22" customFormat="1" ht="14.25">
      <c r="A98" s="63">
        <v>43909</v>
      </c>
      <c r="B98" s="59" t="s">
        <v>170</v>
      </c>
      <c r="C98" s="60" t="s">
        <v>183</v>
      </c>
      <c r="D98" s="60" t="s">
        <v>138</v>
      </c>
      <c r="E98" s="61">
        <v>255.87</v>
      </c>
    </row>
    <row r="99" spans="1:5" s="22" customFormat="1" ht="14.25">
      <c r="A99" s="63">
        <v>43910</v>
      </c>
      <c r="B99" s="59" t="s">
        <v>171</v>
      </c>
      <c r="C99" s="60" t="s">
        <v>136</v>
      </c>
      <c r="D99" s="60" t="s">
        <v>193</v>
      </c>
      <c r="E99" s="61">
        <v>469</v>
      </c>
    </row>
    <row r="100" spans="1:5" s="22" customFormat="1" ht="14.25">
      <c r="A100" s="63">
        <v>43914</v>
      </c>
      <c r="B100" s="59" t="s">
        <v>75</v>
      </c>
      <c r="C100" s="60" t="s">
        <v>187</v>
      </c>
      <c r="D100" s="60" t="s">
        <v>198</v>
      </c>
      <c r="E100" s="61">
        <v>12.38</v>
      </c>
    </row>
    <row r="101" spans="1:5" s="22" customFormat="1" ht="14.25">
      <c r="A101" s="63">
        <v>43914</v>
      </c>
      <c r="B101" s="59" t="s">
        <v>75</v>
      </c>
      <c r="C101" s="60" t="s">
        <v>187</v>
      </c>
      <c r="D101" s="60" t="s">
        <v>148</v>
      </c>
      <c r="E101" s="61">
        <v>172.6</v>
      </c>
    </row>
    <row r="102" spans="1:5" s="22" customFormat="1" ht="14.25">
      <c r="A102" s="63">
        <v>43914</v>
      </c>
      <c r="B102" s="59" t="s">
        <v>75</v>
      </c>
      <c r="C102" s="60" t="s">
        <v>187</v>
      </c>
      <c r="D102" s="60" t="s">
        <v>149</v>
      </c>
      <c r="E102" s="61">
        <v>205.28</v>
      </c>
    </row>
    <row r="103" spans="1:5" s="22" customFormat="1" ht="14.25">
      <c r="A103" s="63">
        <v>43914</v>
      </c>
      <c r="B103" s="59" t="s">
        <v>75</v>
      </c>
      <c r="C103" s="60" t="s">
        <v>187</v>
      </c>
      <c r="D103" s="60" t="s">
        <v>150</v>
      </c>
      <c r="E103" s="61">
        <v>172.6</v>
      </c>
    </row>
    <row r="104" spans="1:5" s="22" customFormat="1" ht="14.25">
      <c r="A104" s="63">
        <v>43914</v>
      </c>
      <c r="B104" s="59" t="s">
        <v>75</v>
      </c>
      <c r="C104" s="60" t="s">
        <v>187</v>
      </c>
      <c r="D104" s="60" t="s">
        <v>151</v>
      </c>
      <c r="E104" s="61">
        <v>12.38</v>
      </c>
    </row>
    <row r="105" spans="1:5" s="22" customFormat="1" ht="14.25">
      <c r="A105" s="63">
        <v>43914</v>
      </c>
      <c r="B105" s="46" t="s">
        <v>75</v>
      </c>
      <c r="C105" s="60" t="s">
        <v>188</v>
      </c>
      <c r="D105" s="60" t="s">
        <v>139</v>
      </c>
      <c r="E105" s="61">
        <v>515.58</v>
      </c>
    </row>
    <row r="106" spans="1:5" s="22" customFormat="1" ht="14.25">
      <c r="A106" s="63">
        <v>43914</v>
      </c>
      <c r="B106" s="46" t="s">
        <v>75</v>
      </c>
      <c r="C106" s="47" t="s">
        <v>188</v>
      </c>
      <c r="D106" s="47" t="s">
        <v>140</v>
      </c>
      <c r="E106" s="48">
        <v>475.96</v>
      </c>
    </row>
    <row r="107" spans="1:5" s="22" customFormat="1" ht="14.25">
      <c r="A107" s="63">
        <v>43914</v>
      </c>
      <c r="B107" s="46" t="s">
        <v>75</v>
      </c>
      <c r="C107" s="47" t="s">
        <v>188</v>
      </c>
      <c r="D107" s="47" t="s">
        <v>141</v>
      </c>
      <c r="E107" s="61">
        <v>486.7</v>
      </c>
    </row>
    <row r="108" spans="1:5" s="22" customFormat="1" ht="14.25">
      <c r="A108" s="63">
        <v>43914</v>
      </c>
      <c r="B108" s="46" t="s">
        <v>75</v>
      </c>
      <c r="C108" s="47" t="s">
        <v>188</v>
      </c>
      <c r="D108" s="47" t="s">
        <v>142</v>
      </c>
      <c r="E108" s="61">
        <v>390.12</v>
      </c>
    </row>
    <row r="109" spans="1:5" s="22" customFormat="1" ht="14.25">
      <c r="A109" s="63">
        <v>43914</v>
      </c>
      <c r="B109" s="46" t="s">
        <v>75</v>
      </c>
      <c r="C109" s="47" t="s">
        <v>188</v>
      </c>
      <c r="D109" s="47" t="s">
        <v>143</v>
      </c>
      <c r="E109" s="61">
        <v>341.56</v>
      </c>
    </row>
    <row r="110" spans="1:5" s="22" customFormat="1" ht="14.25">
      <c r="A110" s="63">
        <v>43914</v>
      </c>
      <c r="B110" s="46" t="s">
        <v>75</v>
      </c>
      <c r="C110" s="47" t="s">
        <v>188</v>
      </c>
      <c r="D110" s="47" t="s">
        <v>144</v>
      </c>
      <c r="E110" s="61">
        <v>96.81</v>
      </c>
    </row>
    <row r="111" spans="1:5" s="22" customFormat="1" ht="14.25">
      <c r="A111" s="63">
        <v>43915</v>
      </c>
      <c r="B111" s="46" t="s">
        <v>172</v>
      </c>
      <c r="C111" s="47" t="s">
        <v>185</v>
      </c>
      <c r="D111" s="47" t="s">
        <v>197</v>
      </c>
      <c r="E111" s="61">
        <v>130</v>
      </c>
    </row>
    <row r="112" spans="1:5" s="22" customFormat="1" ht="14.25">
      <c r="A112" s="63">
        <v>43917</v>
      </c>
      <c r="B112" s="59" t="s">
        <v>173</v>
      </c>
      <c r="C112" s="60" t="s">
        <v>124</v>
      </c>
      <c r="D112" s="60" t="s">
        <v>193</v>
      </c>
      <c r="E112" s="61">
        <v>775.19</v>
      </c>
    </row>
    <row r="113" spans="1:5" s="22" customFormat="1" ht="14.25">
      <c r="A113" s="63">
        <v>43918</v>
      </c>
      <c r="B113" s="59" t="s">
        <v>174</v>
      </c>
      <c r="C113" s="60" t="s">
        <v>183</v>
      </c>
      <c r="D113" s="60" t="s">
        <v>138</v>
      </c>
      <c r="E113" s="61">
        <v>433.88</v>
      </c>
    </row>
    <row r="114" spans="1:5" s="22" customFormat="1" ht="14.25">
      <c r="A114" s="63">
        <v>43920</v>
      </c>
      <c r="B114" s="59" t="s">
        <v>75</v>
      </c>
      <c r="C114" s="60" t="s">
        <v>189</v>
      </c>
      <c r="D114" s="47" t="s">
        <v>207</v>
      </c>
      <c r="E114" s="61">
        <v>306.02</v>
      </c>
    </row>
    <row r="115" spans="1:5" s="22" customFormat="1" ht="14.25">
      <c r="A115" s="63">
        <v>43920</v>
      </c>
      <c r="B115" s="59" t="s">
        <v>75</v>
      </c>
      <c r="C115" s="60" t="s">
        <v>184</v>
      </c>
      <c r="D115" s="47" t="s">
        <v>80</v>
      </c>
      <c r="E115" s="61">
        <v>238.98</v>
      </c>
    </row>
    <row r="116" spans="1:5" s="22" customFormat="1" ht="14.25">
      <c r="A116" s="63">
        <v>43920</v>
      </c>
      <c r="B116" s="62" t="s">
        <v>75</v>
      </c>
      <c r="C116" s="60" t="s">
        <v>184</v>
      </c>
      <c r="D116" s="47" t="s">
        <v>199</v>
      </c>
      <c r="E116" s="61">
        <v>198.98</v>
      </c>
    </row>
    <row r="117" spans="1:5" s="22" customFormat="1" ht="14.25">
      <c r="A117" s="63">
        <v>43920</v>
      </c>
      <c r="B117" s="62" t="s">
        <v>75</v>
      </c>
      <c r="C117" s="60" t="s">
        <v>184</v>
      </c>
      <c r="D117" s="47" t="s">
        <v>200</v>
      </c>
      <c r="E117" s="61">
        <v>198.98</v>
      </c>
    </row>
    <row r="118" spans="1:5" s="22" customFormat="1" ht="14.25">
      <c r="A118" s="63">
        <v>43920</v>
      </c>
      <c r="B118" s="59" t="s">
        <v>75</v>
      </c>
      <c r="C118" s="60" t="s">
        <v>184</v>
      </c>
      <c r="D118" s="47" t="s">
        <v>201</v>
      </c>
      <c r="E118" s="61">
        <v>198.98</v>
      </c>
    </row>
    <row r="119" spans="1:5" s="22" customFormat="1" ht="14.25">
      <c r="A119" s="63">
        <v>43920</v>
      </c>
      <c r="B119" s="59" t="s">
        <v>75</v>
      </c>
      <c r="C119" s="60" t="s">
        <v>184</v>
      </c>
      <c r="D119" s="47" t="s">
        <v>202</v>
      </c>
      <c r="E119" s="61">
        <v>313.66</v>
      </c>
    </row>
    <row r="120" spans="1:5" s="22" customFormat="1" ht="14.25">
      <c r="A120" s="63">
        <v>43921</v>
      </c>
      <c r="B120" s="59" t="s">
        <v>175</v>
      </c>
      <c r="C120" s="60" t="s">
        <v>190</v>
      </c>
      <c r="D120" s="60" t="s">
        <v>203</v>
      </c>
      <c r="E120" s="61">
        <v>452.64</v>
      </c>
    </row>
    <row r="121" spans="1:5" s="22" customFormat="1" ht="14.25">
      <c r="A121" s="63">
        <v>43921</v>
      </c>
      <c r="B121" s="59" t="s">
        <v>176</v>
      </c>
      <c r="C121" s="60" t="s">
        <v>191</v>
      </c>
      <c r="D121" s="60" t="s">
        <v>138</v>
      </c>
      <c r="E121" s="61">
        <v>159</v>
      </c>
    </row>
    <row r="122" spans="1:5" ht="16.5" customHeight="1">
      <c r="A122" s="23"/>
      <c r="B122" s="24"/>
      <c r="C122" s="25"/>
      <c r="D122" s="26"/>
      <c r="E122" s="27">
        <f>SUM(E2:E121)</f>
        <v>62779.840000000004</v>
      </c>
    </row>
    <row r="123" spans="1:5" ht="15.75" thickBot="1">
      <c r="A123" s="29"/>
      <c r="B123" s="52"/>
      <c r="C123" s="30"/>
      <c r="D123" s="53"/>
      <c r="E123" s="31"/>
    </row>
    <row r="124" spans="1:5" ht="48" customHeight="1">
      <c r="A124" s="89" t="s">
        <v>44</v>
      </c>
      <c r="B124" s="89"/>
      <c r="C124" s="89"/>
      <c r="D124" s="89"/>
      <c r="E124" s="89"/>
    </row>
    <row r="125" spans="1:5" ht="14.25" customHeight="1">
      <c r="A125" s="32"/>
      <c r="B125" s="32"/>
      <c r="C125" s="32"/>
      <c r="D125" s="32"/>
      <c r="E125" s="32"/>
    </row>
    <row r="126" spans="1:5" ht="14.25" customHeight="1">
      <c r="A126" s="85" t="s">
        <v>209</v>
      </c>
      <c r="B126" s="85"/>
      <c r="C126" s="85"/>
      <c r="D126" s="85"/>
      <c r="E126" s="86"/>
    </row>
    <row r="127" spans="1:5" ht="15">
      <c r="A127" s="33"/>
      <c r="B127" s="33"/>
      <c r="C127" s="33"/>
      <c r="D127" s="33"/>
      <c r="E127" s="33"/>
    </row>
    <row r="128" spans="1:5" ht="15">
      <c r="A128" s="87" t="s">
        <v>0</v>
      </c>
      <c r="B128" s="87"/>
      <c r="C128" s="87"/>
      <c r="D128" s="30"/>
      <c r="E128" s="30"/>
    </row>
    <row r="129" spans="1:5" ht="15">
      <c r="A129" s="52"/>
      <c r="B129" s="52"/>
      <c r="C129" s="52"/>
      <c r="D129" s="30"/>
      <c r="E129" s="30"/>
    </row>
    <row r="130" spans="1:5" ht="15">
      <c r="A130" s="52"/>
      <c r="B130" s="52"/>
      <c r="C130" s="52"/>
      <c r="D130" s="30"/>
      <c r="E130" s="30"/>
    </row>
    <row r="131" spans="1:5" ht="15">
      <c r="A131" s="52"/>
      <c r="B131" s="52"/>
      <c r="C131" s="52"/>
      <c r="D131" s="30"/>
      <c r="E131" s="30"/>
    </row>
    <row r="132" spans="1:5" ht="15">
      <c r="A132" s="88" t="s">
        <v>72</v>
      </c>
      <c r="B132" s="88"/>
      <c r="C132" s="30" t="s">
        <v>210</v>
      </c>
      <c r="D132" s="30"/>
      <c r="E132" s="34"/>
    </row>
    <row r="133" spans="1:5" ht="15">
      <c r="A133" s="28"/>
      <c r="B133" s="28"/>
      <c r="C133" s="35" t="s">
        <v>70</v>
      </c>
      <c r="D133" s="36"/>
      <c r="E133" s="34"/>
    </row>
    <row r="134" spans="1:5" ht="15">
      <c r="A134" s="28"/>
      <c r="B134" s="28"/>
      <c r="C134" s="35" t="s">
        <v>71</v>
      </c>
      <c r="D134" s="36"/>
      <c r="E134" s="34"/>
    </row>
    <row r="135" spans="1:5" ht="15">
      <c r="A135" s="37"/>
      <c r="B135" s="30"/>
      <c r="C135" s="30"/>
      <c r="D135" s="30"/>
      <c r="E135" s="34"/>
    </row>
  </sheetData>
  <sheetProtection/>
  <autoFilter ref="A1:E122"/>
  <mergeCells count="4">
    <mergeCell ref="A126:E126"/>
    <mergeCell ref="A128:C128"/>
    <mergeCell ref="A132:B132"/>
    <mergeCell ref="A124:E124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2" r:id="rId2"/>
  <headerFooter>
    <oddHeader>&amp;L&amp;G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J53" sqref="J53"/>
    </sheetView>
  </sheetViews>
  <sheetFormatPr defaultColWidth="8.8515625" defaultRowHeight="15"/>
  <cols>
    <col min="1" max="1" width="46.421875" style="67" customWidth="1"/>
    <col min="2" max="2" width="21.7109375" style="67" customWidth="1"/>
    <col min="3" max="3" width="21.57421875" style="67" customWidth="1"/>
    <col min="4" max="4" width="23.7109375" style="67" customWidth="1"/>
    <col min="5" max="5" width="17.7109375" style="67" customWidth="1"/>
    <col min="6" max="6" width="22.140625" style="67" customWidth="1"/>
    <col min="7" max="16384" width="8.8515625" style="67" customWidth="1"/>
  </cols>
  <sheetData>
    <row r="1" spans="1:6" ht="12.75" customHeight="1" thickBot="1">
      <c r="A1" s="66"/>
      <c r="B1" s="66"/>
      <c r="C1" s="66"/>
      <c r="D1" s="66"/>
      <c r="E1" s="66"/>
      <c r="F1" s="66"/>
    </row>
    <row r="2" spans="1:6" ht="15.75">
      <c r="A2" s="90" t="s">
        <v>7</v>
      </c>
      <c r="B2" s="91"/>
      <c r="C2" s="91"/>
      <c r="D2" s="91"/>
      <c r="E2" s="91"/>
      <c r="F2" s="92"/>
    </row>
    <row r="3" spans="1:6" ht="15.75">
      <c r="A3" s="93" t="s">
        <v>8</v>
      </c>
      <c r="B3" s="94"/>
      <c r="C3" s="94"/>
      <c r="D3" s="94"/>
      <c r="E3" s="94"/>
      <c r="F3" s="95"/>
    </row>
    <row r="4" spans="1:6" ht="15.75">
      <c r="A4" s="93"/>
      <c r="B4" s="94"/>
      <c r="C4" s="94"/>
      <c r="D4" s="94"/>
      <c r="E4" s="94"/>
      <c r="F4" s="95"/>
    </row>
    <row r="5" spans="1:6" ht="31.5" customHeight="1">
      <c r="A5" s="1" t="s">
        <v>55</v>
      </c>
      <c r="B5" s="96" t="s">
        <v>63</v>
      </c>
      <c r="C5" s="96"/>
      <c r="D5" s="96"/>
      <c r="E5" s="96"/>
      <c r="F5" s="97"/>
    </row>
    <row r="6" spans="1:6" ht="15.75">
      <c r="A6" s="1" t="s">
        <v>56</v>
      </c>
      <c r="B6" s="98" t="s">
        <v>64</v>
      </c>
      <c r="C6" s="98"/>
      <c r="D6" s="98"/>
      <c r="E6" s="98"/>
      <c r="F6" s="99"/>
    </row>
    <row r="7" spans="1:6" ht="15.75">
      <c r="A7" s="1" t="s">
        <v>57</v>
      </c>
      <c r="B7" s="98" t="s">
        <v>65</v>
      </c>
      <c r="C7" s="98"/>
      <c r="D7" s="98"/>
      <c r="E7" s="98"/>
      <c r="F7" s="99"/>
    </row>
    <row r="8" spans="1:6" ht="15.75">
      <c r="A8" s="1" t="s">
        <v>9</v>
      </c>
      <c r="B8" s="98" t="s">
        <v>66</v>
      </c>
      <c r="C8" s="98"/>
      <c r="D8" s="98"/>
      <c r="E8" s="98"/>
      <c r="F8" s="99"/>
    </row>
    <row r="9" spans="1:6" ht="15.75">
      <c r="A9" s="1" t="s">
        <v>10</v>
      </c>
      <c r="B9" s="98" t="s">
        <v>67</v>
      </c>
      <c r="C9" s="98"/>
      <c r="D9" s="98"/>
      <c r="E9" s="98"/>
      <c r="F9" s="99"/>
    </row>
    <row r="10" spans="1:6" ht="15.75">
      <c r="A10" s="1" t="s">
        <v>11</v>
      </c>
      <c r="B10" s="98" t="s">
        <v>68</v>
      </c>
      <c r="C10" s="98"/>
      <c r="D10" s="98"/>
      <c r="E10" s="98"/>
      <c r="F10" s="99"/>
    </row>
    <row r="11" spans="1:6" ht="15.75">
      <c r="A11" s="1" t="s">
        <v>12</v>
      </c>
      <c r="B11" s="98">
        <v>2020</v>
      </c>
      <c r="C11" s="98"/>
      <c r="D11" s="98"/>
      <c r="E11" s="98"/>
      <c r="F11" s="99"/>
    </row>
    <row r="12" spans="1:6" ht="15.75">
      <c r="A12" s="1" t="s">
        <v>13</v>
      </c>
      <c r="B12" s="98" t="s">
        <v>73</v>
      </c>
      <c r="C12" s="98"/>
      <c r="D12" s="98"/>
      <c r="E12" s="98"/>
      <c r="F12" s="99"/>
    </row>
    <row r="13" spans="1:6" ht="15.75" thickBot="1">
      <c r="A13" s="100"/>
      <c r="B13" s="101"/>
      <c r="C13" s="101"/>
      <c r="D13" s="101"/>
      <c r="E13" s="101"/>
      <c r="F13" s="102"/>
    </row>
    <row r="14" spans="1:6" ht="16.5" thickBot="1">
      <c r="A14" s="103" t="s">
        <v>14</v>
      </c>
      <c r="B14" s="104"/>
      <c r="C14" s="105"/>
      <c r="D14" s="65" t="s">
        <v>15</v>
      </c>
      <c r="E14" s="65" t="s">
        <v>16</v>
      </c>
      <c r="F14" s="65" t="s">
        <v>17</v>
      </c>
    </row>
    <row r="15" spans="1:6" ht="32.25" thickBot="1">
      <c r="A15" s="106" t="s">
        <v>100</v>
      </c>
      <c r="B15" s="107"/>
      <c r="C15" s="108"/>
      <c r="D15" s="2">
        <v>43831</v>
      </c>
      <c r="E15" s="3" t="s">
        <v>69</v>
      </c>
      <c r="F15" s="4">
        <v>138000</v>
      </c>
    </row>
    <row r="16" spans="1:6" ht="16.5" thickBot="1">
      <c r="A16" s="109" t="s">
        <v>45</v>
      </c>
      <c r="B16" s="110"/>
      <c r="C16" s="111"/>
      <c r="D16" s="2"/>
      <c r="E16" s="3"/>
      <c r="F16" s="4"/>
    </row>
    <row r="17" spans="1:6" ht="15.75" thickBot="1">
      <c r="A17" s="109" t="s">
        <v>45</v>
      </c>
      <c r="B17" s="110"/>
      <c r="C17" s="111"/>
      <c r="D17" s="5"/>
      <c r="E17" s="6"/>
      <c r="F17" s="7"/>
    </row>
    <row r="18" ht="15.75" thickBot="1"/>
    <row r="19" spans="1:6" ht="16.5" thickBot="1">
      <c r="A19" s="112" t="s">
        <v>46</v>
      </c>
      <c r="B19" s="113"/>
      <c r="C19" s="113"/>
      <c r="D19" s="113"/>
      <c r="E19" s="113"/>
      <c r="F19" s="114"/>
    </row>
    <row r="20" spans="1:6" ht="48" thickBot="1">
      <c r="A20" s="115" t="s">
        <v>18</v>
      </c>
      <c r="B20" s="116"/>
      <c r="C20" s="8" t="s">
        <v>19</v>
      </c>
      <c r="D20" s="65" t="s">
        <v>20</v>
      </c>
      <c r="E20" s="8" t="s">
        <v>21</v>
      </c>
      <c r="F20" s="8" t="s">
        <v>22</v>
      </c>
    </row>
    <row r="21" spans="1:6" ht="15.75" thickBot="1">
      <c r="A21" s="117">
        <v>43878</v>
      </c>
      <c r="B21" s="118"/>
      <c r="C21" s="7">
        <v>68000</v>
      </c>
      <c r="D21" s="19">
        <v>43878</v>
      </c>
      <c r="E21" s="12">
        <v>14134</v>
      </c>
      <c r="F21" s="7">
        <v>68000</v>
      </c>
    </row>
    <row r="22" spans="1:6" ht="15.75" thickBot="1">
      <c r="A22" s="119" t="s">
        <v>23</v>
      </c>
      <c r="B22" s="120"/>
      <c r="C22" s="120"/>
      <c r="D22" s="121"/>
      <c r="E22" s="7"/>
      <c r="F22" s="56">
        <v>0</v>
      </c>
    </row>
    <row r="23" spans="1:6" ht="15.75" thickBot="1">
      <c r="A23" s="119" t="s">
        <v>58</v>
      </c>
      <c r="B23" s="120"/>
      <c r="C23" s="120"/>
      <c r="D23" s="121"/>
      <c r="E23" s="7"/>
      <c r="F23" s="56">
        <f>SUM(F21:F21)</f>
        <v>68000</v>
      </c>
    </row>
    <row r="24" spans="1:6" ht="15.75" thickBot="1">
      <c r="A24" s="119" t="s">
        <v>24</v>
      </c>
      <c r="B24" s="120"/>
      <c r="C24" s="120"/>
      <c r="D24" s="121"/>
      <c r="E24" s="7"/>
      <c r="F24" s="56">
        <v>94.32</v>
      </c>
    </row>
    <row r="25" spans="1:6" ht="15.75" thickBot="1">
      <c r="A25" s="119" t="s">
        <v>25</v>
      </c>
      <c r="B25" s="120"/>
      <c r="C25" s="120"/>
      <c r="D25" s="121"/>
      <c r="E25" s="7"/>
      <c r="F25" s="56">
        <v>1.59</v>
      </c>
    </row>
    <row r="26" spans="1:6" ht="15.75" thickBot="1">
      <c r="A26" s="122" t="s">
        <v>26</v>
      </c>
      <c r="B26" s="123"/>
      <c r="C26" s="123"/>
      <c r="D26" s="124"/>
      <c r="E26" s="10"/>
      <c r="F26" s="57">
        <f>SUM(F22:F25)</f>
        <v>68095.91</v>
      </c>
    </row>
    <row r="27" spans="1:6" ht="15.75" thickBot="1">
      <c r="A27" s="125"/>
      <c r="B27" s="126"/>
      <c r="C27" s="126"/>
      <c r="D27" s="127"/>
      <c r="E27" s="11"/>
      <c r="F27" s="58"/>
    </row>
    <row r="28" spans="1:6" ht="15.75" thickBot="1">
      <c r="A28" s="119" t="s">
        <v>27</v>
      </c>
      <c r="B28" s="120"/>
      <c r="C28" s="120"/>
      <c r="D28" s="121"/>
      <c r="E28" s="7"/>
      <c r="F28" s="56">
        <v>0</v>
      </c>
    </row>
    <row r="29" spans="1:6" ht="15.75" thickBot="1">
      <c r="A29" s="122" t="s">
        <v>59</v>
      </c>
      <c r="B29" s="123"/>
      <c r="C29" s="123"/>
      <c r="D29" s="124"/>
      <c r="E29" s="10"/>
      <c r="F29" s="57">
        <f>F26+F28</f>
        <v>68095.91</v>
      </c>
    </row>
    <row r="30" spans="1:6" ht="12.75" customHeight="1">
      <c r="A30" s="128"/>
      <c r="B30" s="129"/>
      <c r="C30" s="129"/>
      <c r="D30" s="129"/>
      <c r="E30" s="129"/>
      <c r="F30" s="130"/>
    </row>
    <row r="31" spans="1:6" ht="49.5" customHeight="1">
      <c r="A31" s="131" t="s">
        <v>211</v>
      </c>
      <c r="B31" s="132"/>
      <c r="C31" s="132"/>
      <c r="D31" s="132"/>
      <c r="E31" s="132"/>
      <c r="F31" s="133"/>
    </row>
    <row r="32" spans="1:6" ht="12.75" customHeight="1" thickBot="1">
      <c r="A32" s="100"/>
      <c r="B32" s="101"/>
      <c r="C32" s="101"/>
      <c r="D32" s="101"/>
      <c r="E32" s="101"/>
      <c r="F32" s="102"/>
    </row>
    <row r="33" spans="1:6" ht="16.5" thickBot="1">
      <c r="A33" s="134"/>
      <c r="B33" s="115" t="s">
        <v>47</v>
      </c>
      <c r="C33" s="137"/>
      <c r="D33" s="137"/>
      <c r="E33" s="137"/>
      <c r="F33" s="116"/>
    </row>
    <row r="34" spans="1:6" ht="12.75" customHeight="1" thickBot="1">
      <c r="A34" s="135"/>
      <c r="B34" s="115"/>
      <c r="C34" s="137"/>
      <c r="D34" s="137"/>
      <c r="E34" s="137"/>
      <c r="F34" s="116"/>
    </row>
    <row r="35" spans="1:6" ht="16.5" thickBot="1">
      <c r="A35" s="135"/>
      <c r="B35" s="115" t="s">
        <v>28</v>
      </c>
      <c r="C35" s="137"/>
      <c r="D35" s="137"/>
      <c r="E35" s="137"/>
      <c r="F35" s="116"/>
    </row>
    <row r="36" spans="1:6" ht="12.75" customHeight="1" thickBot="1">
      <c r="A36" s="136"/>
      <c r="B36" s="115"/>
      <c r="C36" s="137"/>
      <c r="D36" s="137"/>
      <c r="E36" s="137"/>
      <c r="F36" s="116"/>
    </row>
    <row r="37" spans="1:6" ht="26.25" customHeight="1">
      <c r="A37" s="138" t="s">
        <v>29</v>
      </c>
      <c r="B37" s="138" t="s">
        <v>48</v>
      </c>
      <c r="C37" s="141" t="s">
        <v>60</v>
      </c>
      <c r="D37" s="143" t="s">
        <v>61</v>
      </c>
      <c r="E37" s="145" t="s">
        <v>49</v>
      </c>
      <c r="F37" s="147" t="s">
        <v>50</v>
      </c>
    </row>
    <row r="38" spans="1:6" ht="69" customHeight="1" thickBot="1">
      <c r="A38" s="139"/>
      <c r="B38" s="139"/>
      <c r="C38" s="142"/>
      <c r="D38" s="144"/>
      <c r="E38" s="146"/>
      <c r="F38" s="148"/>
    </row>
    <row r="39" spans="1:6" ht="25.5" customHeight="1" thickBot="1">
      <c r="A39" s="140"/>
      <c r="B39" s="140"/>
      <c r="C39" s="8" t="s">
        <v>30</v>
      </c>
      <c r="D39" s="8" t="s">
        <v>31</v>
      </c>
      <c r="E39" s="65" t="s">
        <v>32</v>
      </c>
      <c r="F39" s="149"/>
    </row>
    <row r="40" spans="1:6" ht="15.75" thickBot="1">
      <c r="A40" s="13" t="s">
        <v>33</v>
      </c>
      <c r="B40" s="54">
        <v>0</v>
      </c>
      <c r="C40" s="14">
        <v>0</v>
      </c>
      <c r="D40" s="9">
        <v>0</v>
      </c>
      <c r="E40" s="9">
        <f>SUM(C40:D40)</f>
        <v>0</v>
      </c>
      <c r="F40" s="55">
        <v>0</v>
      </c>
    </row>
    <row r="41" spans="1:6" ht="15.75" thickBot="1">
      <c r="A41" s="13" t="s">
        <v>34</v>
      </c>
      <c r="B41" s="54">
        <v>0</v>
      </c>
      <c r="C41" s="14">
        <v>0</v>
      </c>
      <c r="D41" s="9">
        <v>0</v>
      </c>
      <c r="E41" s="9">
        <f aca="true" t="shared" si="0" ref="E41:E48">SUM(C41:D41)</f>
        <v>0</v>
      </c>
      <c r="F41" s="55">
        <v>0</v>
      </c>
    </row>
    <row r="42" spans="1:6" ht="15.75" thickBot="1">
      <c r="A42" s="13" t="s">
        <v>35</v>
      </c>
      <c r="B42" s="54">
        <v>22023.89</v>
      </c>
      <c r="C42" s="14">
        <v>0</v>
      </c>
      <c r="D42" s="54">
        <v>22023.89</v>
      </c>
      <c r="E42" s="9">
        <f t="shared" si="0"/>
        <v>22023.89</v>
      </c>
      <c r="F42" s="55">
        <v>0</v>
      </c>
    </row>
    <row r="43" spans="1:6" ht="15.75" thickBot="1">
      <c r="A43" s="13" t="s">
        <v>36</v>
      </c>
      <c r="B43" s="54">
        <v>15057.61</v>
      </c>
      <c r="C43" s="14">
        <v>0</v>
      </c>
      <c r="D43" s="54">
        <v>15057.61</v>
      </c>
      <c r="E43" s="9">
        <f t="shared" si="0"/>
        <v>15057.61</v>
      </c>
      <c r="F43" s="55">
        <v>0</v>
      </c>
    </row>
    <row r="44" spans="1:6" ht="15.75" thickBot="1">
      <c r="A44" s="13" t="s">
        <v>37</v>
      </c>
      <c r="B44" s="54">
        <v>4762.89</v>
      </c>
      <c r="C44" s="14">
        <v>0</v>
      </c>
      <c r="D44" s="54">
        <v>4762.89</v>
      </c>
      <c r="E44" s="9">
        <f t="shared" si="0"/>
        <v>4762.89</v>
      </c>
      <c r="F44" s="55">
        <v>0</v>
      </c>
    </row>
    <row r="45" spans="1:6" ht="15.75" thickBot="1">
      <c r="A45" s="13" t="s">
        <v>38</v>
      </c>
      <c r="B45" s="54">
        <v>5589.39</v>
      </c>
      <c r="C45" s="14">
        <v>0</v>
      </c>
      <c r="D45" s="54">
        <v>5589.39</v>
      </c>
      <c r="E45" s="9">
        <f t="shared" si="0"/>
        <v>5589.39</v>
      </c>
      <c r="F45" s="55">
        <v>0</v>
      </c>
    </row>
    <row r="46" spans="1:6" ht="15.75" thickBot="1">
      <c r="A46" s="13" t="s">
        <v>39</v>
      </c>
      <c r="B46" s="54">
        <v>0</v>
      </c>
      <c r="C46" s="14">
        <v>0</v>
      </c>
      <c r="D46" s="54">
        <v>0</v>
      </c>
      <c r="E46" s="9">
        <f t="shared" si="0"/>
        <v>0</v>
      </c>
      <c r="F46" s="55">
        <v>0</v>
      </c>
    </row>
    <row r="47" spans="1:6" ht="15.75" thickBot="1">
      <c r="A47" s="13" t="s">
        <v>62</v>
      </c>
      <c r="B47" s="54">
        <v>14261.06</v>
      </c>
      <c r="C47" s="14">
        <v>0</v>
      </c>
      <c r="D47" s="54">
        <v>14261.06</v>
      </c>
      <c r="E47" s="9">
        <f t="shared" si="0"/>
        <v>14261.06</v>
      </c>
      <c r="F47" s="55">
        <v>0</v>
      </c>
    </row>
    <row r="48" spans="1:6" ht="15.75" thickBot="1">
      <c r="A48" s="13" t="s">
        <v>40</v>
      </c>
      <c r="B48" s="54">
        <v>1085</v>
      </c>
      <c r="C48" s="14">
        <v>0</v>
      </c>
      <c r="D48" s="54">
        <v>1085</v>
      </c>
      <c r="E48" s="9">
        <f t="shared" si="0"/>
        <v>1085</v>
      </c>
      <c r="F48" s="55">
        <v>0</v>
      </c>
    </row>
    <row r="49" spans="1:6" ht="16.5" thickBot="1">
      <c r="A49" s="15" t="s">
        <v>6</v>
      </c>
      <c r="B49" s="16">
        <f>SUM(B40:B48)</f>
        <v>62779.84</v>
      </c>
      <c r="C49" s="17">
        <f>SUM(C40:C48)</f>
        <v>0</v>
      </c>
      <c r="D49" s="17">
        <f>SUM(D40:D48)</f>
        <v>62779.84</v>
      </c>
      <c r="E49" s="17">
        <f>SUM(E40:E48)</f>
        <v>62779.84</v>
      </c>
      <c r="F49" s="17">
        <f>SUM(F40:F48)</f>
        <v>0</v>
      </c>
    </row>
    <row r="50" spans="1:6" ht="16.5" thickBot="1">
      <c r="A50" s="115" t="s">
        <v>51</v>
      </c>
      <c r="B50" s="137"/>
      <c r="C50" s="137"/>
      <c r="D50" s="137"/>
      <c r="E50" s="137"/>
      <c r="F50" s="116"/>
    </row>
    <row r="51" spans="1:6" ht="15.75" thickBot="1">
      <c r="A51" s="150" t="s">
        <v>52</v>
      </c>
      <c r="B51" s="151"/>
      <c r="C51" s="151"/>
      <c r="D51" s="151"/>
      <c r="E51" s="152"/>
      <c r="F51" s="18">
        <f>+F29</f>
        <v>68095.91</v>
      </c>
    </row>
    <row r="52" spans="1:6" ht="15.75" thickBot="1">
      <c r="A52" s="153" t="s">
        <v>53</v>
      </c>
      <c r="B52" s="154"/>
      <c r="C52" s="154"/>
      <c r="D52" s="154"/>
      <c r="E52" s="155"/>
      <c r="F52" s="9">
        <f>+E49</f>
        <v>62779.84</v>
      </c>
    </row>
    <row r="53" spans="1:6" ht="15.75" thickBot="1">
      <c r="A53" s="153" t="s">
        <v>41</v>
      </c>
      <c r="B53" s="154"/>
      <c r="C53" s="154"/>
      <c r="D53" s="154"/>
      <c r="E53" s="155"/>
      <c r="F53" s="9">
        <f>+(F26-(E49-F28))</f>
        <v>5316.070000000007</v>
      </c>
    </row>
    <row r="54" spans="1:6" ht="15.75" thickBot="1">
      <c r="A54" s="109" t="s">
        <v>42</v>
      </c>
      <c r="B54" s="110"/>
      <c r="C54" s="110"/>
      <c r="D54" s="110"/>
      <c r="E54" s="111"/>
      <c r="F54" s="14">
        <f>+(F26-(E49-F28))</f>
        <v>5316.070000000007</v>
      </c>
    </row>
    <row r="55" spans="1:6" ht="15.75" thickBot="1">
      <c r="A55" s="153" t="s">
        <v>54</v>
      </c>
      <c r="B55" s="154"/>
      <c r="C55" s="154"/>
      <c r="D55" s="154"/>
      <c r="E55" s="155"/>
      <c r="F55" s="9">
        <f>F53-F54</f>
        <v>0</v>
      </c>
    </row>
    <row r="69" ht="15.75" thickBot="1"/>
    <row r="70" spans="1:6" ht="39" customHeight="1">
      <c r="A70" s="156" t="s">
        <v>43</v>
      </c>
      <c r="B70" s="157"/>
      <c r="C70" s="157"/>
      <c r="D70" s="157"/>
      <c r="E70" s="157"/>
      <c r="F70" s="158"/>
    </row>
    <row r="71" spans="1:6" ht="12.75" customHeight="1">
      <c r="A71" s="68"/>
      <c r="B71" s="69"/>
      <c r="C71" s="69"/>
      <c r="D71" s="69"/>
      <c r="E71" s="69"/>
      <c r="F71" s="70"/>
    </row>
    <row r="72" spans="1:6" ht="12.75" customHeight="1">
      <c r="A72" s="159" t="s">
        <v>209</v>
      </c>
      <c r="B72" s="160"/>
      <c r="C72" s="160"/>
      <c r="D72" s="160"/>
      <c r="E72" s="160"/>
      <c r="F72" s="161"/>
    </row>
    <row r="73" spans="1:6" ht="12.75" customHeight="1">
      <c r="A73" s="68"/>
      <c r="B73" s="69"/>
      <c r="C73" s="69"/>
      <c r="D73" s="69"/>
      <c r="E73" s="69"/>
      <c r="F73" s="70"/>
    </row>
    <row r="74" spans="1:6" ht="12.75" customHeight="1">
      <c r="A74" s="159" t="s">
        <v>212</v>
      </c>
      <c r="B74" s="160"/>
      <c r="C74" s="160"/>
      <c r="D74" s="160"/>
      <c r="E74" s="160"/>
      <c r="F74" s="161"/>
    </row>
    <row r="75" spans="1:7" ht="12.75" customHeight="1">
      <c r="A75" s="159"/>
      <c r="B75" s="160"/>
      <c r="C75" s="160"/>
      <c r="D75" s="160"/>
      <c r="E75" s="160"/>
      <c r="F75" s="161"/>
      <c r="G75" s="69"/>
    </row>
    <row r="76" spans="1:7" ht="12.75" customHeight="1">
      <c r="A76" s="159" t="s">
        <v>70</v>
      </c>
      <c r="B76" s="160"/>
      <c r="C76" s="160"/>
      <c r="D76" s="160"/>
      <c r="E76" s="160"/>
      <c r="F76" s="161"/>
      <c r="G76" s="69"/>
    </row>
    <row r="77" spans="1:6" ht="12.75" customHeight="1">
      <c r="A77" s="159" t="s">
        <v>71</v>
      </c>
      <c r="B77" s="160"/>
      <c r="C77" s="160"/>
      <c r="D77" s="160"/>
      <c r="E77" s="160"/>
      <c r="F77" s="161"/>
    </row>
    <row r="78" spans="1:6" ht="12.75" customHeight="1">
      <c r="A78" s="71"/>
      <c r="B78" s="72"/>
      <c r="C78" s="72"/>
      <c r="D78" s="72"/>
      <c r="E78" s="72"/>
      <c r="F78" s="70"/>
    </row>
    <row r="79" spans="1:6" ht="12.75" customHeight="1">
      <c r="A79" s="71"/>
      <c r="B79" s="72"/>
      <c r="C79" s="72"/>
      <c r="D79" s="72"/>
      <c r="E79" s="72"/>
      <c r="F79" s="70"/>
    </row>
    <row r="80" spans="1:6" ht="15.75">
      <c r="A80" s="74" t="s">
        <v>213</v>
      </c>
      <c r="B80" s="75"/>
      <c r="C80" s="75"/>
      <c r="D80" s="75"/>
      <c r="E80" s="75"/>
      <c r="F80" s="70"/>
    </row>
    <row r="81" spans="1:6" ht="15.75">
      <c r="A81" s="74"/>
      <c r="B81" s="75"/>
      <c r="C81" s="75"/>
      <c r="D81" s="75"/>
      <c r="E81" s="75"/>
      <c r="F81" s="70"/>
    </row>
    <row r="82" spans="1:6" ht="15.75">
      <c r="A82" s="74"/>
      <c r="B82" s="75"/>
      <c r="C82" s="75"/>
      <c r="D82" s="75"/>
      <c r="E82" s="75"/>
      <c r="F82" s="70"/>
    </row>
    <row r="83" spans="1:6" ht="29.25" customHeight="1">
      <c r="A83" s="74"/>
      <c r="B83" s="160" t="s">
        <v>214</v>
      </c>
      <c r="C83" s="160"/>
      <c r="D83" s="160"/>
      <c r="E83" s="75"/>
      <c r="F83" s="70"/>
    </row>
    <row r="84" spans="1:6" ht="15">
      <c r="A84" s="68" t="s">
        <v>215</v>
      </c>
      <c r="B84" s="160" t="s">
        <v>216</v>
      </c>
      <c r="C84" s="160"/>
      <c r="D84" s="160"/>
      <c r="E84" s="75"/>
      <c r="F84" s="70"/>
    </row>
    <row r="85" spans="1:6" ht="15">
      <c r="A85" s="68" t="s">
        <v>217</v>
      </c>
      <c r="B85" s="160" t="s">
        <v>218</v>
      </c>
      <c r="C85" s="160"/>
      <c r="D85" s="160"/>
      <c r="E85" s="75"/>
      <c r="F85" s="70"/>
    </row>
    <row r="86" spans="1:6" ht="15">
      <c r="A86" s="68"/>
      <c r="B86" s="64"/>
      <c r="C86" s="64"/>
      <c r="D86" s="64"/>
      <c r="E86" s="75"/>
      <c r="F86" s="70"/>
    </row>
    <row r="87" spans="1:6" ht="15">
      <c r="A87" s="68"/>
      <c r="B87" s="64"/>
      <c r="C87" s="64"/>
      <c r="D87" s="64"/>
      <c r="E87" s="75"/>
      <c r="F87" s="70"/>
    </row>
    <row r="88" spans="1:6" ht="30" customHeight="1">
      <c r="A88" s="68"/>
      <c r="B88" s="160" t="s">
        <v>214</v>
      </c>
      <c r="C88" s="160"/>
      <c r="D88" s="160"/>
      <c r="E88" s="75"/>
      <c r="F88" s="70"/>
    </row>
    <row r="89" spans="1:6" ht="15">
      <c r="A89" s="68" t="s">
        <v>215</v>
      </c>
      <c r="B89" s="160" t="s">
        <v>219</v>
      </c>
      <c r="C89" s="160"/>
      <c r="D89" s="160"/>
      <c r="E89" s="75"/>
      <c r="F89" s="70"/>
    </row>
    <row r="90" spans="1:6" ht="15">
      <c r="A90" s="68" t="s">
        <v>217</v>
      </c>
      <c r="B90" s="160" t="s">
        <v>220</v>
      </c>
      <c r="C90" s="160"/>
      <c r="D90" s="160"/>
      <c r="E90" s="75"/>
      <c r="F90" s="70"/>
    </row>
    <row r="91" spans="1:6" ht="15">
      <c r="A91" s="68"/>
      <c r="B91" s="64"/>
      <c r="C91" s="64"/>
      <c r="D91" s="64"/>
      <c r="E91" s="75"/>
      <c r="F91" s="70"/>
    </row>
    <row r="92" spans="1:6" ht="15">
      <c r="A92" s="68"/>
      <c r="B92" s="64"/>
      <c r="C92" s="64"/>
      <c r="D92" s="64"/>
      <c r="E92" s="75"/>
      <c r="F92" s="70"/>
    </row>
    <row r="93" spans="1:6" ht="30" customHeight="1">
      <c r="A93" s="68"/>
      <c r="B93" s="160" t="s">
        <v>214</v>
      </c>
      <c r="C93" s="160"/>
      <c r="D93" s="160"/>
      <c r="E93" s="75"/>
      <c r="F93" s="70"/>
    </row>
    <row r="94" spans="1:6" ht="15">
      <c r="A94" s="68" t="s">
        <v>221</v>
      </c>
      <c r="B94" s="160" t="s">
        <v>222</v>
      </c>
      <c r="C94" s="160"/>
      <c r="D94" s="160"/>
      <c r="E94" s="75"/>
      <c r="F94" s="70"/>
    </row>
    <row r="95" spans="1:6" ht="15">
      <c r="A95" s="68" t="s">
        <v>217</v>
      </c>
      <c r="B95" s="160" t="s">
        <v>223</v>
      </c>
      <c r="C95" s="160"/>
      <c r="D95" s="160"/>
      <c r="E95" s="69"/>
      <c r="F95" s="70"/>
    </row>
    <row r="96" spans="1:6" ht="15.75" thickBot="1">
      <c r="A96" s="76"/>
      <c r="B96" s="77"/>
      <c r="C96" s="77"/>
      <c r="D96" s="77"/>
      <c r="E96" s="78"/>
      <c r="F96" s="73"/>
    </row>
  </sheetData>
  <sheetProtection/>
  <mergeCells count="61">
    <mergeCell ref="B93:D93"/>
    <mergeCell ref="B94:D94"/>
    <mergeCell ref="B95:D95"/>
    <mergeCell ref="B83:D83"/>
    <mergeCell ref="B84:D84"/>
    <mergeCell ref="B85:D85"/>
    <mergeCell ref="B88:D88"/>
    <mergeCell ref="B89:D89"/>
    <mergeCell ref="B90:D90"/>
    <mergeCell ref="A55:E55"/>
    <mergeCell ref="A70:F70"/>
    <mergeCell ref="A72:F72"/>
    <mergeCell ref="A74:F75"/>
    <mergeCell ref="A76:F76"/>
    <mergeCell ref="A77:F77"/>
    <mergeCell ref="F37:F39"/>
    <mergeCell ref="A50:F50"/>
    <mergeCell ref="A51:E51"/>
    <mergeCell ref="A52:E52"/>
    <mergeCell ref="A53:E53"/>
    <mergeCell ref="A54:E54"/>
    <mergeCell ref="A33:A36"/>
    <mergeCell ref="B33:F33"/>
    <mergeCell ref="B34:F34"/>
    <mergeCell ref="B35:F35"/>
    <mergeCell ref="B36:F36"/>
    <mergeCell ref="A37:A39"/>
    <mergeCell ref="B37:B39"/>
    <mergeCell ref="C37:C38"/>
    <mergeCell ref="D37:D38"/>
    <mergeCell ref="E37:E38"/>
    <mergeCell ref="A27:D27"/>
    <mergeCell ref="A28:D28"/>
    <mergeCell ref="A29:D29"/>
    <mergeCell ref="A30:F30"/>
    <mergeCell ref="A31:F31"/>
    <mergeCell ref="A32:F32"/>
    <mergeCell ref="A21:B21"/>
    <mergeCell ref="A22:D22"/>
    <mergeCell ref="A23:D23"/>
    <mergeCell ref="A24:D24"/>
    <mergeCell ref="A25:D25"/>
    <mergeCell ref="A26:D26"/>
    <mergeCell ref="A14:C14"/>
    <mergeCell ref="A15:C15"/>
    <mergeCell ref="A16:C16"/>
    <mergeCell ref="A17:C17"/>
    <mergeCell ref="A19:F19"/>
    <mergeCell ref="A20:B20"/>
    <mergeCell ref="B8:F8"/>
    <mergeCell ref="B9:F9"/>
    <mergeCell ref="B10:F10"/>
    <mergeCell ref="B11:F11"/>
    <mergeCell ref="B12:F12"/>
    <mergeCell ref="A13:F13"/>
    <mergeCell ref="A2:F2"/>
    <mergeCell ref="A3:F3"/>
    <mergeCell ref="A4:F4"/>
    <mergeCell ref="B5:F5"/>
    <mergeCell ref="B6:F6"/>
    <mergeCell ref="B7:F7"/>
  </mergeCells>
  <printOptions/>
  <pageMargins left="0.511811024" right="0.511811024" top="0.787401575" bottom="0.787401575" header="0.31496062" footer="0.31496062"/>
  <pageSetup fitToHeight="0" fitToWidth="1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C32" sqref="C32"/>
    </sheetView>
  </sheetViews>
  <sheetFormatPr defaultColWidth="9.140625" defaultRowHeight="15"/>
  <cols>
    <col min="1" max="1" width="17.00390625" style="38" customWidth="1"/>
    <col min="2" max="2" width="29.140625" style="39" customWidth="1"/>
    <col min="3" max="3" width="56.421875" style="28" customWidth="1"/>
    <col min="4" max="4" width="52.8515625" style="28" customWidth="1"/>
    <col min="5" max="5" width="21.28125" style="40" customWidth="1"/>
    <col min="6" max="6" width="14.7109375" style="28" bestFit="1" customWidth="1"/>
    <col min="7" max="16384" width="9.140625" style="28" customWidth="1"/>
  </cols>
  <sheetData>
    <row r="1" spans="1:5" s="22" customFormat="1" ht="26.25" customHeight="1">
      <c r="A1" s="20" t="s">
        <v>1</v>
      </c>
      <c r="B1" s="21" t="s">
        <v>2</v>
      </c>
      <c r="C1" s="21" t="s">
        <v>3</v>
      </c>
      <c r="D1" s="21" t="s">
        <v>4</v>
      </c>
      <c r="E1" s="21" t="s">
        <v>5</v>
      </c>
    </row>
    <row r="2" spans="1:5" s="22" customFormat="1" ht="14.25">
      <c r="A2" s="41">
        <v>43850</v>
      </c>
      <c r="B2" s="41" t="s">
        <v>231</v>
      </c>
      <c r="C2" s="162" t="s">
        <v>91</v>
      </c>
      <c r="D2" s="162" t="s">
        <v>79</v>
      </c>
      <c r="E2" s="48">
        <v>10980</v>
      </c>
    </row>
    <row r="3" spans="1:5" s="22" customFormat="1" ht="14.25">
      <c r="A3" s="41">
        <v>43850</v>
      </c>
      <c r="B3" s="163" t="s">
        <v>230</v>
      </c>
      <c r="C3" s="162" t="s">
        <v>91</v>
      </c>
      <c r="D3" s="162" t="s">
        <v>79</v>
      </c>
      <c r="E3" s="164">
        <v>8600</v>
      </c>
    </row>
    <row r="4" spans="1:5" s="22" customFormat="1" ht="14.25">
      <c r="A4" s="41">
        <v>43850</v>
      </c>
      <c r="B4" s="163" t="s">
        <v>229</v>
      </c>
      <c r="C4" s="162" t="s">
        <v>91</v>
      </c>
      <c r="D4" s="162" t="s">
        <v>79</v>
      </c>
      <c r="E4" s="164">
        <v>9950</v>
      </c>
    </row>
    <row r="5" spans="1:5" s="22" customFormat="1" ht="14.25">
      <c r="A5" s="41">
        <v>43850</v>
      </c>
      <c r="B5" s="163" t="s">
        <v>228</v>
      </c>
      <c r="C5" s="162" t="s">
        <v>91</v>
      </c>
      <c r="D5" s="162" t="s">
        <v>79</v>
      </c>
      <c r="E5" s="164">
        <v>11500</v>
      </c>
    </row>
    <row r="6" spans="1:5" s="22" customFormat="1" ht="14.25">
      <c r="A6" s="41">
        <v>43850</v>
      </c>
      <c r="B6" s="163" t="s">
        <v>227</v>
      </c>
      <c r="C6" s="162" t="s">
        <v>91</v>
      </c>
      <c r="D6" s="162" t="s">
        <v>79</v>
      </c>
      <c r="E6" s="164">
        <v>8850</v>
      </c>
    </row>
    <row r="7" spans="1:5" s="22" customFormat="1" ht="14.25">
      <c r="A7" s="41">
        <v>43850</v>
      </c>
      <c r="B7" s="163" t="s">
        <v>226</v>
      </c>
      <c r="C7" s="162" t="s">
        <v>91</v>
      </c>
      <c r="D7" s="162" t="s">
        <v>79</v>
      </c>
      <c r="E7" s="164">
        <v>9670</v>
      </c>
    </row>
    <row r="8" spans="1:5" s="22" customFormat="1" ht="14.25">
      <c r="A8" s="41">
        <v>43850</v>
      </c>
      <c r="B8" s="163" t="s">
        <v>225</v>
      </c>
      <c r="C8" s="162" t="s">
        <v>91</v>
      </c>
      <c r="D8" s="162" t="s">
        <v>79</v>
      </c>
      <c r="E8" s="45">
        <v>10450</v>
      </c>
    </row>
    <row r="9" spans="1:5" ht="16.5" customHeight="1">
      <c r="A9" s="23"/>
      <c r="B9" s="24"/>
      <c r="C9" s="25"/>
      <c r="D9" s="26"/>
      <c r="E9" s="27">
        <f>SUM(E2:E8)</f>
        <v>70000</v>
      </c>
    </row>
    <row r="10" spans="1:5" ht="15.75" thickBot="1">
      <c r="A10" s="29"/>
      <c r="B10" s="79"/>
      <c r="C10" s="30"/>
      <c r="D10" s="80"/>
      <c r="E10" s="31"/>
    </row>
    <row r="11" spans="1:5" ht="48" customHeight="1">
      <c r="A11" s="89" t="s">
        <v>44</v>
      </c>
      <c r="B11" s="89"/>
      <c r="C11" s="89"/>
      <c r="D11" s="89"/>
      <c r="E11" s="89"/>
    </row>
    <row r="12" spans="1:5" ht="14.25" customHeight="1">
      <c r="A12" s="32"/>
      <c r="B12" s="32"/>
      <c r="C12" s="32"/>
      <c r="D12" s="32"/>
      <c r="E12" s="32"/>
    </row>
    <row r="13" spans="1:5" ht="14.25" customHeight="1">
      <c r="A13" s="85" t="s">
        <v>224</v>
      </c>
      <c r="B13" s="85"/>
      <c r="C13" s="85"/>
      <c r="D13" s="85"/>
      <c r="E13" s="86"/>
    </row>
    <row r="14" spans="1:5" ht="15">
      <c r="A14" s="33"/>
      <c r="B14" s="33"/>
      <c r="C14" s="33"/>
      <c r="D14" s="33"/>
      <c r="E14" s="33"/>
    </row>
    <row r="15" spans="1:5" ht="15">
      <c r="A15" s="87" t="s">
        <v>0</v>
      </c>
      <c r="B15" s="87"/>
      <c r="C15" s="87"/>
      <c r="D15" s="30"/>
      <c r="E15" s="30"/>
    </row>
    <row r="16" spans="1:5" ht="15">
      <c r="A16" s="79"/>
      <c r="B16" s="79"/>
      <c r="C16" s="79"/>
      <c r="D16" s="30"/>
      <c r="E16" s="30"/>
    </row>
    <row r="17" spans="1:5" ht="15">
      <c r="A17" s="79"/>
      <c r="B17" s="79"/>
      <c r="C17" s="79"/>
      <c r="D17" s="30"/>
      <c r="E17" s="30"/>
    </row>
    <row r="18" spans="1:5" ht="15">
      <c r="A18" s="79"/>
      <c r="B18" s="79"/>
      <c r="C18" s="79"/>
      <c r="D18" s="30"/>
      <c r="E18" s="30"/>
    </row>
    <row r="19" spans="1:5" ht="15">
      <c r="A19" s="88" t="s">
        <v>72</v>
      </c>
      <c r="B19" s="88"/>
      <c r="C19" s="30" t="s">
        <v>210</v>
      </c>
      <c r="D19" s="30"/>
      <c r="E19" s="34"/>
    </row>
    <row r="20" spans="1:5" ht="15">
      <c r="A20" s="28"/>
      <c r="B20" s="28"/>
      <c r="C20" s="35" t="s">
        <v>70</v>
      </c>
      <c r="D20" s="36"/>
      <c r="E20" s="34"/>
    </row>
    <row r="21" spans="1:5" ht="15">
      <c r="A21" s="28"/>
      <c r="B21" s="28"/>
      <c r="C21" s="35" t="s">
        <v>71</v>
      </c>
      <c r="D21" s="36"/>
      <c r="E21" s="34"/>
    </row>
    <row r="22" spans="1:5" ht="15">
      <c r="A22" s="37"/>
      <c r="B22" s="30"/>
      <c r="C22" s="30"/>
      <c r="D22" s="30"/>
      <c r="E22" s="34"/>
    </row>
  </sheetData>
  <sheetProtection/>
  <autoFilter ref="A1:E9"/>
  <mergeCells count="4">
    <mergeCell ref="A13:E13"/>
    <mergeCell ref="A15:C15"/>
    <mergeCell ref="A19:B19"/>
    <mergeCell ref="A11:E11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8" r:id="rId2"/>
  <headerFooter>
    <oddHeader>&amp;L&amp;G
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2">
      <selection activeCell="A32" sqref="A32:F32"/>
    </sheetView>
  </sheetViews>
  <sheetFormatPr defaultColWidth="9.140625" defaultRowHeight="15"/>
  <cols>
    <col min="1" max="1" width="46.421875" style="67" customWidth="1"/>
    <col min="2" max="2" width="21.7109375" style="67" customWidth="1"/>
    <col min="3" max="3" width="21.57421875" style="67" customWidth="1"/>
    <col min="4" max="4" width="23.7109375" style="67" customWidth="1"/>
    <col min="5" max="5" width="17.7109375" style="67" customWidth="1"/>
    <col min="6" max="6" width="22.140625" style="67" customWidth="1"/>
    <col min="7" max="16384" width="9.140625" style="67" customWidth="1"/>
  </cols>
  <sheetData>
    <row r="1" spans="1:6" ht="12.75" customHeight="1" thickBot="1">
      <c r="A1" s="66"/>
      <c r="B1" s="66"/>
      <c r="C1" s="66"/>
      <c r="D1" s="66"/>
      <c r="E1" s="66"/>
      <c r="F1" s="66"/>
    </row>
    <row r="2" spans="1:6" ht="15.75">
      <c r="A2" s="90" t="s">
        <v>7</v>
      </c>
      <c r="B2" s="91"/>
      <c r="C2" s="91"/>
      <c r="D2" s="91"/>
      <c r="E2" s="91"/>
      <c r="F2" s="92"/>
    </row>
    <row r="3" spans="1:6" ht="15.75">
      <c r="A3" s="93" t="s">
        <v>8</v>
      </c>
      <c r="B3" s="94"/>
      <c r="C3" s="94"/>
      <c r="D3" s="94"/>
      <c r="E3" s="94"/>
      <c r="F3" s="95"/>
    </row>
    <row r="4" spans="1:6" ht="15.75">
      <c r="A4" s="93"/>
      <c r="B4" s="94"/>
      <c r="C4" s="94"/>
      <c r="D4" s="94"/>
      <c r="E4" s="94"/>
      <c r="F4" s="95"/>
    </row>
    <row r="5" spans="1:6" ht="31.5" customHeight="1">
      <c r="A5" s="1" t="s">
        <v>55</v>
      </c>
      <c r="B5" s="96" t="s">
        <v>63</v>
      </c>
      <c r="C5" s="96"/>
      <c r="D5" s="96"/>
      <c r="E5" s="96"/>
      <c r="F5" s="97"/>
    </row>
    <row r="6" spans="1:6" ht="15.75">
      <c r="A6" s="1" t="s">
        <v>56</v>
      </c>
      <c r="B6" s="98" t="s">
        <v>64</v>
      </c>
      <c r="C6" s="98"/>
      <c r="D6" s="98"/>
      <c r="E6" s="98"/>
      <c r="F6" s="99"/>
    </row>
    <row r="7" spans="1:6" ht="15.75">
      <c r="A7" s="1" t="s">
        <v>57</v>
      </c>
      <c r="B7" s="98" t="s">
        <v>65</v>
      </c>
      <c r="C7" s="98"/>
      <c r="D7" s="98"/>
      <c r="E7" s="98"/>
      <c r="F7" s="99"/>
    </row>
    <row r="8" spans="1:6" ht="15.75">
      <c r="A8" s="1" t="s">
        <v>9</v>
      </c>
      <c r="B8" s="98" t="s">
        <v>66</v>
      </c>
      <c r="C8" s="98"/>
      <c r="D8" s="98"/>
      <c r="E8" s="98"/>
      <c r="F8" s="99"/>
    </row>
    <row r="9" spans="1:6" ht="15.75">
      <c r="A9" s="1" t="s">
        <v>10</v>
      </c>
      <c r="B9" s="98" t="s">
        <v>67</v>
      </c>
      <c r="C9" s="98"/>
      <c r="D9" s="98"/>
      <c r="E9" s="98"/>
      <c r="F9" s="99"/>
    </row>
    <row r="10" spans="1:6" ht="15.75">
      <c r="A10" s="1" t="s">
        <v>11</v>
      </c>
      <c r="B10" s="98" t="s">
        <v>68</v>
      </c>
      <c r="C10" s="98"/>
      <c r="D10" s="98"/>
      <c r="E10" s="98"/>
      <c r="F10" s="99"/>
    </row>
    <row r="11" spans="1:6" ht="15.75">
      <c r="A11" s="1" t="s">
        <v>12</v>
      </c>
      <c r="B11" s="98">
        <v>2020</v>
      </c>
      <c r="C11" s="98"/>
      <c r="D11" s="98"/>
      <c r="E11" s="98"/>
      <c r="F11" s="99"/>
    </row>
    <row r="12" spans="1:6" ht="15.75">
      <c r="A12" s="1" t="s">
        <v>13</v>
      </c>
      <c r="B12" s="98" t="s">
        <v>73</v>
      </c>
      <c r="C12" s="98"/>
      <c r="D12" s="98"/>
      <c r="E12" s="98"/>
      <c r="F12" s="99"/>
    </row>
    <row r="13" spans="1:6" ht="15.75" thickBot="1">
      <c r="A13" s="100"/>
      <c r="B13" s="101"/>
      <c r="C13" s="101"/>
      <c r="D13" s="101"/>
      <c r="E13" s="101"/>
      <c r="F13" s="102"/>
    </row>
    <row r="14" spans="1:6" ht="16.5" thickBot="1">
      <c r="A14" s="103" t="s">
        <v>14</v>
      </c>
      <c r="B14" s="104"/>
      <c r="C14" s="105"/>
      <c r="D14" s="84" t="s">
        <v>15</v>
      </c>
      <c r="E14" s="84" t="s">
        <v>16</v>
      </c>
      <c r="F14" s="84" t="s">
        <v>17</v>
      </c>
    </row>
    <row r="15" spans="1:6" ht="32.25" thickBot="1">
      <c r="A15" s="106" t="s">
        <v>100</v>
      </c>
      <c r="B15" s="107"/>
      <c r="C15" s="108"/>
      <c r="D15" s="2">
        <v>43831</v>
      </c>
      <c r="E15" s="3" t="s">
        <v>69</v>
      </c>
      <c r="F15" s="4">
        <v>138000</v>
      </c>
    </row>
    <row r="16" spans="1:6" ht="16.5" thickBot="1">
      <c r="A16" s="109" t="s">
        <v>45</v>
      </c>
      <c r="B16" s="110"/>
      <c r="C16" s="111"/>
      <c r="D16" s="2"/>
      <c r="E16" s="3"/>
      <c r="F16" s="4"/>
    </row>
    <row r="17" spans="1:6" ht="15.75" thickBot="1">
      <c r="A17" s="109" t="s">
        <v>45</v>
      </c>
      <c r="B17" s="110"/>
      <c r="C17" s="111"/>
      <c r="D17" s="5"/>
      <c r="E17" s="6"/>
      <c r="F17" s="7"/>
    </row>
    <row r="18" ht="15.75" thickBot="1"/>
    <row r="19" spans="1:6" ht="16.5" thickBot="1">
      <c r="A19" s="112" t="s">
        <v>46</v>
      </c>
      <c r="B19" s="113"/>
      <c r="C19" s="113"/>
      <c r="D19" s="113"/>
      <c r="E19" s="113"/>
      <c r="F19" s="114"/>
    </row>
    <row r="20" spans="1:6" ht="48" thickBot="1">
      <c r="A20" s="115" t="s">
        <v>18</v>
      </c>
      <c r="B20" s="116"/>
      <c r="C20" s="8" t="s">
        <v>19</v>
      </c>
      <c r="D20" s="84" t="s">
        <v>20</v>
      </c>
      <c r="E20" s="8" t="s">
        <v>21</v>
      </c>
      <c r="F20" s="8" t="s">
        <v>22</v>
      </c>
    </row>
    <row r="21" spans="1:6" ht="15.75" thickBot="1">
      <c r="A21" s="117">
        <v>43832</v>
      </c>
      <c r="B21" s="118"/>
      <c r="C21" s="7">
        <v>70000</v>
      </c>
      <c r="D21" s="19">
        <v>43832</v>
      </c>
      <c r="E21" s="12">
        <v>14134</v>
      </c>
      <c r="F21" s="55">
        <v>70000</v>
      </c>
    </row>
    <row r="22" spans="1:6" ht="15.75" thickBot="1">
      <c r="A22" s="119" t="s">
        <v>23</v>
      </c>
      <c r="B22" s="120"/>
      <c r="C22" s="120"/>
      <c r="D22" s="121"/>
      <c r="E22" s="7"/>
      <c r="F22" s="56">
        <v>0</v>
      </c>
    </row>
    <row r="23" spans="1:6" ht="15.75" thickBot="1">
      <c r="A23" s="119" t="s">
        <v>58</v>
      </c>
      <c r="B23" s="120"/>
      <c r="C23" s="120"/>
      <c r="D23" s="121"/>
      <c r="E23" s="7"/>
      <c r="F23" s="56">
        <f>SUM(F21)</f>
        <v>70000</v>
      </c>
    </row>
    <row r="24" spans="1:6" ht="15.75" thickBot="1">
      <c r="A24" s="119" t="s">
        <v>24</v>
      </c>
      <c r="B24" s="120"/>
      <c r="C24" s="120"/>
      <c r="D24" s="121"/>
      <c r="E24" s="7"/>
      <c r="F24" s="56">
        <v>0</v>
      </c>
    </row>
    <row r="25" spans="1:6" ht="15.75" thickBot="1">
      <c r="A25" s="119" t="s">
        <v>25</v>
      </c>
      <c r="B25" s="120"/>
      <c r="C25" s="120"/>
      <c r="D25" s="121"/>
      <c r="E25" s="7"/>
      <c r="F25" s="56">
        <v>0</v>
      </c>
    </row>
    <row r="26" spans="1:6" ht="15.75" thickBot="1">
      <c r="A26" s="122" t="s">
        <v>26</v>
      </c>
      <c r="B26" s="123"/>
      <c r="C26" s="123"/>
      <c r="D26" s="124"/>
      <c r="E26" s="10"/>
      <c r="F26" s="57">
        <f>SUM(F22:F25)</f>
        <v>70000</v>
      </c>
    </row>
    <row r="27" spans="1:6" ht="15.75" thickBot="1">
      <c r="A27" s="125"/>
      <c r="B27" s="126"/>
      <c r="C27" s="126"/>
      <c r="D27" s="127"/>
      <c r="E27" s="11"/>
      <c r="F27" s="58"/>
    </row>
    <row r="28" spans="1:6" ht="15.75" thickBot="1">
      <c r="A28" s="119" t="s">
        <v>27</v>
      </c>
      <c r="B28" s="120"/>
      <c r="C28" s="120"/>
      <c r="D28" s="121"/>
      <c r="E28" s="7"/>
      <c r="F28" s="56">
        <v>0</v>
      </c>
    </row>
    <row r="29" spans="1:6" ht="15.75" thickBot="1">
      <c r="A29" s="122" t="s">
        <v>59</v>
      </c>
      <c r="B29" s="123"/>
      <c r="C29" s="123"/>
      <c r="D29" s="124"/>
      <c r="E29" s="10"/>
      <c r="F29" s="57">
        <f>F26+F28</f>
        <v>70000</v>
      </c>
    </row>
    <row r="30" spans="1:6" ht="12.75" customHeight="1">
      <c r="A30" s="128"/>
      <c r="B30" s="129"/>
      <c r="C30" s="129"/>
      <c r="D30" s="129"/>
      <c r="E30" s="129"/>
      <c r="F30" s="130"/>
    </row>
    <row r="31" spans="1:6" ht="49.5" customHeight="1">
      <c r="A31" s="131" t="s">
        <v>232</v>
      </c>
      <c r="B31" s="132"/>
      <c r="C31" s="132"/>
      <c r="D31" s="132"/>
      <c r="E31" s="132"/>
      <c r="F31" s="133"/>
    </row>
    <row r="32" spans="1:6" ht="12.75" customHeight="1" thickBot="1">
      <c r="A32" s="100"/>
      <c r="B32" s="101"/>
      <c r="C32" s="101"/>
      <c r="D32" s="101"/>
      <c r="E32" s="101"/>
      <c r="F32" s="102"/>
    </row>
    <row r="33" spans="1:6" ht="16.5" thickBot="1">
      <c r="A33" s="134"/>
      <c r="B33" s="115" t="s">
        <v>47</v>
      </c>
      <c r="C33" s="137"/>
      <c r="D33" s="137"/>
      <c r="E33" s="137"/>
      <c r="F33" s="116"/>
    </row>
    <row r="34" spans="1:6" ht="12.75" customHeight="1" thickBot="1">
      <c r="A34" s="135"/>
      <c r="B34" s="115"/>
      <c r="C34" s="137"/>
      <c r="D34" s="137"/>
      <c r="E34" s="137"/>
      <c r="F34" s="116"/>
    </row>
    <row r="35" spans="1:6" ht="16.5" thickBot="1">
      <c r="A35" s="135"/>
      <c r="B35" s="115" t="s">
        <v>28</v>
      </c>
      <c r="C35" s="137"/>
      <c r="D35" s="137"/>
      <c r="E35" s="137"/>
      <c r="F35" s="116"/>
    </row>
    <row r="36" spans="1:6" ht="12.75" customHeight="1" thickBot="1">
      <c r="A36" s="136"/>
      <c r="B36" s="115"/>
      <c r="C36" s="137"/>
      <c r="D36" s="137"/>
      <c r="E36" s="137"/>
      <c r="F36" s="116"/>
    </row>
    <row r="37" spans="1:6" ht="26.25" customHeight="1">
      <c r="A37" s="138" t="s">
        <v>29</v>
      </c>
      <c r="B37" s="138" t="s">
        <v>48</v>
      </c>
      <c r="C37" s="141" t="s">
        <v>60</v>
      </c>
      <c r="D37" s="143" t="s">
        <v>61</v>
      </c>
      <c r="E37" s="145" t="s">
        <v>49</v>
      </c>
      <c r="F37" s="147" t="s">
        <v>50</v>
      </c>
    </row>
    <row r="38" spans="1:6" ht="69" customHeight="1" thickBot="1">
      <c r="A38" s="139"/>
      <c r="B38" s="139"/>
      <c r="C38" s="142"/>
      <c r="D38" s="144"/>
      <c r="E38" s="146"/>
      <c r="F38" s="148"/>
    </row>
    <row r="39" spans="1:6" ht="25.5" customHeight="1" thickBot="1">
      <c r="A39" s="140"/>
      <c r="B39" s="140"/>
      <c r="C39" s="8" t="s">
        <v>30</v>
      </c>
      <c r="D39" s="8" t="s">
        <v>31</v>
      </c>
      <c r="E39" s="84" t="s">
        <v>32</v>
      </c>
      <c r="F39" s="149"/>
    </row>
    <row r="40" spans="1:6" ht="15.75" thickBot="1">
      <c r="A40" s="13" t="s">
        <v>33</v>
      </c>
      <c r="B40" s="54">
        <v>0</v>
      </c>
      <c r="C40" s="14">
        <v>0</v>
      </c>
      <c r="D40" s="9">
        <v>0</v>
      </c>
      <c r="E40" s="9">
        <f>SUM(C40:D40)</f>
        <v>0</v>
      </c>
      <c r="F40" s="55">
        <v>0</v>
      </c>
    </row>
    <row r="41" spans="1:6" ht="15.75" thickBot="1">
      <c r="A41" s="13" t="s">
        <v>34</v>
      </c>
      <c r="B41" s="54">
        <v>0</v>
      </c>
      <c r="C41" s="14">
        <v>0</v>
      </c>
      <c r="D41" s="9">
        <v>0</v>
      </c>
      <c r="E41" s="9">
        <f>SUM(C41:D41)</f>
        <v>0</v>
      </c>
      <c r="F41" s="55">
        <v>0</v>
      </c>
    </row>
    <row r="42" spans="1:6" ht="15.75" thickBot="1">
      <c r="A42" s="13" t="s">
        <v>35</v>
      </c>
      <c r="B42" s="54">
        <v>0</v>
      </c>
      <c r="C42" s="14">
        <v>0</v>
      </c>
      <c r="D42" s="9">
        <v>0</v>
      </c>
      <c r="E42" s="9">
        <f>SUM(C42:D42)</f>
        <v>0</v>
      </c>
      <c r="F42" s="55">
        <v>0</v>
      </c>
    </row>
    <row r="43" spans="1:6" ht="15.75" thickBot="1">
      <c r="A43" s="13" t="s">
        <v>36</v>
      </c>
      <c r="B43" s="54">
        <v>0</v>
      </c>
      <c r="C43" s="14">
        <v>0</v>
      </c>
      <c r="D43" s="9">
        <v>0</v>
      </c>
      <c r="E43" s="9">
        <f>SUM(C43:D43)</f>
        <v>0</v>
      </c>
      <c r="F43" s="55">
        <v>0</v>
      </c>
    </row>
    <row r="44" spans="1:6" ht="15.75" thickBot="1">
      <c r="A44" s="13" t="s">
        <v>37</v>
      </c>
      <c r="B44" s="54">
        <v>0</v>
      </c>
      <c r="C44" s="14">
        <v>0</v>
      </c>
      <c r="D44" s="9">
        <v>0</v>
      </c>
      <c r="E44" s="9">
        <f>SUM(C44:D44)</f>
        <v>0</v>
      </c>
      <c r="F44" s="55">
        <v>0</v>
      </c>
    </row>
    <row r="45" spans="1:6" ht="15.75" thickBot="1">
      <c r="A45" s="13" t="s">
        <v>38</v>
      </c>
      <c r="B45" s="54">
        <f>SUM('ANEXO I (2)'!E2:E8)</f>
        <v>70000</v>
      </c>
      <c r="C45" s="14">
        <v>0</v>
      </c>
      <c r="D45" s="9">
        <v>70000</v>
      </c>
      <c r="E45" s="9">
        <f>SUM(C45:D45)</f>
        <v>70000</v>
      </c>
      <c r="F45" s="55">
        <v>0</v>
      </c>
    </row>
    <row r="46" spans="1:6" ht="15.75" thickBot="1">
      <c r="A46" s="13" t="s">
        <v>39</v>
      </c>
      <c r="B46" s="54">
        <v>0</v>
      </c>
      <c r="C46" s="14">
        <v>0</v>
      </c>
      <c r="D46" s="9">
        <v>0</v>
      </c>
      <c r="E46" s="9">
        <f>SUM(C46:D46)</f>
        <v>0</v>
      </c>
      <c r="F46" s="55">
        <v>0</v>
      </c>
    </row>
    <row r="47" spans="1:6" ht="15.75" thickBot="1">
      <c r="A47" s="13" t="s">
        <v>62</v>
      </c>
      <c r="B47" s="54">
        <v>0</v>
      </c>
      <c r="C47" s="14">
        <v>0</v>
      </c>
      <c r="D47" s="9">
        <v>0</v>
      </c>
      <c r="E47" s="9">
        <f>SUM(C47:D47)</f>
        <v>0</v>
      </c>
      <c r="F47" s="55">
        <v>0</v>
      </c>
    </row>
    <row r="48" spans="1:6" ht="15.75" thickBot="1">
      <c r="A48" s="13" t="s">
        <v>40</v>
      </c>
      <c r="B48" s="54">
        <v>0</v>
      </c>
      <c r="C48" s="14">
        <v>0</v>
      </c>
      <c r="D48" s="9">
        <v>0</v>
      </c>
      <c r="E48" s="9">
        <f>SUM(C48:D48)</f>
        <v>0</v>
      </c>
      <c r="F48" s="55">
        <v>0</v>
      </c>
    </row>
    <row r="49" spans="1:6" ht="16.5" thickBot="1">
      <c r="A49" s="15" t="s">
        <v>6</v>
      </c>
      <c r="B49" s="16">
        <f>SUM(B40:B48)</f>
        <v>70000</v>
      </c>
      <c r="C49" s="17">
        <f>SUM(C40:C48)</f>
        <v>0</v>
      </c>
      <c r="D49" s="17">
        <f>SUM(D40:D48)</f>
        <v>70000</v>
      </c>
      <c r="E49" s="17">
        <f>SUM(E40:E48)</f>
        <v>70000</v>
      </c>
      <c r="F49" s="17">
        <f>SUM(F40:F48)</f>
        <v>0</v>
      </c>
    </row>
    <row r="50" spans="1:6" ht="16.5" thickBot="1">
      <c r="A50" s="115" t="s">
        <v>51</v>
      </c>
      <c r="B50" s="137"/>
      <c r="C50" s="137"/>
      <c r="D50" s="137"/>
      <c r="E50" s="137"/>
      <c r="F50" s="116"/>
    </row>
    <row r="51" spans="1:6" ht="15.75" thickBot="1">
      <c r="A51" s="150" t="s">
        <v>52</v>
      </c>
      <c r="B51" s="151"/>
      <c r="C51" s="151"/>
      <c r="D51" s="151"/>
      <c r="E51" s="152"/>
      <c r="F51" s="18">
        <f>+F29</f>
        <v>70000</v>
      </c>
    </row>
    <row r="52" spans="1:6" ht="15.75" thickBot="1">
      <c r="A52" s="153" t="s">
        <v>53</v>
      </c>
      <c r="B52" s="154"/>
      <c r="C52" s="154"/>
      <c r="D52" s="154"/>
      <c r="E52" s="155"/>
      <c r="F52" s="9">
        <f>+E49</f>
        <v>70000</v>
      </c>
    </row>
    <row r="53" spans="1:6" ht="15.75" thickBot="1">
      <c r="A53" s="153" t="s">
        <v>41</v>
      </c>
      <c r="B53" s="154"/>
      <c r="C53" s="154"/>
      <c r="D53" s="154"/>
      <c r="E53" s="155"/>
      <c r="F53" s="9">
        <f>+(F26-(E49-F28))</f>
        <v>0</v>
      </c>
    </row>
    <row r="54" spans="1:6" ht="15.75" thickBot="1">
      <c r="A54" s="109" t="s">
        <v>42</v>
      </c>
      <c r="B54" s="110"/>
      <c r="C54" s="110"/>
      <c r="D54" s="110"/>
      <c r="E54" s="111"/>
      <c r="F54" s="14">
        <v>0</v>
      </c>
    </row>
    <row r="55" spans="1:6" ht="15.75" thickBot="1">
      <c r="A55" s="153" t="s">
        <v>54</v>
      </c>
      <c r="B55" s="154"/>
      <c r="C55" s="154"/>
      <c r="D55" s="154"/>
      <c r="E55" s="155"/>
      <c r="F55" s="165">
        <f>F53-F54</f>
        <v>0</v>
      </c>
    </row>
    <row r="69" ht="15.75" thickBot="1"/>
    <row r="70" spans="1:6" ht="39" customHeight="1">
      <c r="A70" s="156" t="s">
        <v>43</v>
      </c>
      <c r="B70" s="157"/>
      <c r="C70" s="157"/>
      <c r="D70" s="157"/>
      <c r="E70" s="157"/>
      <c r="F70" s="158"/>
    </row>
    <row r="71" spans="1:6" ht="12.75" customHeight="1">
      <c r="A71" s="68"/>
      <c r="B71" s="69"/>
      <c r="C71" s="69"/>
      <c r="D71" s="69"/>
      <c r="E71" s="69"/>
      <c r="F71" s="70"/>
    </row>
    <row r="72" spans="1:6" ht="15">
      <c r="A72" s="159" t="s">
        <v>224</v>
      </c>
      <c r="B72" s="160"/>
      <c r="C72" s="160"/>
      <c r="D72" s="160"/>
      <c r="E72" s="160"/>
      <c r="F72" s="161"/>
    </row>
    <row r="73" spans="1:6" ht="12.75" customHeight="1">
      <c r="A73" s="68"/>
      <c r="B73" s="69"/>
      <c r="C73" s="69"/>
      <c r="D73" s="69"/>
      <c r="E73" s="69"/>
      <c r="F73" s="70"/>
    </row>
    <row r="74" spans="1:6" ht="12.75" customHeight="1">
      <c r="A74" s="159" t="s">
        <v>212</v>
      </c>
      <c r="B74" s="160"/>
      <c r="C74" s="160"/>
      <c r="D74" s="160"/>
      <c r="E74" s="160"/>
      <c r="F74" s="161"/>
    </row>
    <row r="75" spans="1:7" ht="12.75" customHeight="1">
      <c r="A75" s="159"/>
      <c r="B75" s="160"/>
      <c r="C75" s="160"/>
      <c r="D75" s="160"/>
      <c r="E75" s="160"/>
      <c r="F75" s="161"/>
      <c r="G75" s="69"/>
    </row>
    <row r="76" spans="1:7" ht="12.75" customHeight="1">
      <c r="A76" s="159" t="s">
        <v>70</v>
      </c>
      <c r="B76" s="160"/>
      <c r="C76" s="160"/>
      <c r="D76" s="160"/>
      <c r="E76" s="160"/>
      <c r="F76" s="161"/>
      <c r="G76" s="69"/>
    </row>
    <row r="77" spans="1:6" ht="12.75" customHeight="1">
      <c r="A77" s="159" t="s">
        <v>71</v>
      </c>
      <c r="B77" s="160"/>
      <c r="C77" s="160"/>
      <c r="D77" s="160"/>
      <c r="E77" s="160"/>
      <c r="F77" s="161"/>
    </row>
    <row r="78" spans="1:6" ht="12.75" customHeight="1">
      <c r="A78" s="82"/>
      <c r="B78" s="81"/>
      <c r="C78" s="81"/>
      <c r="D78" s="81"/>
      <c r="E78" s="81"/>
      <c r="F78" s="83"/>
    </row>
    <row r="79" spans="1:6" ht="12.75" customHeight="1">
      <c r="A79" s="82"/>
      <c r="B79" s="81"/>
      <c r="C79" s="81"/>
      <c r="D79" s="81"/>
      <c r="E79" s="81"/>
      <c r="F79" s="83"/>
    </row>
    <row r="80" spans="1:6" ht="12.75" customHeight="1">
      <c r="A80" s="74" t="s">
        <v>213</v>
      </c>
      <c r="B80" s="75"/>
      <c r="C80" s="75"/>
      <c r="D80" s="75"/>
      <c r="E80" s="75"/>
      <c r="F80" s="70"/>
    </row>
    <row r="81" spans="1:6" ht="12.75" customHeight="1">
      <c r="A81" s="74"/>
      <c r="B81" s="75"/>
      <c r="C81" s="75"/>
      <c r="D81" s="75"/>
      <c r="E81" s="75"/>
      <c r="F81" s="70"/>
    </row>
    <row r="82" spans="1:6" ht="12.75" customHeight="1">
      <c r="A82" s="74"/>
      <c r="B82" s="75"/>
      <c r="C82" s="75"/>
      <c r="D82" s="75"/>
      <c r="E82" s="75"/>
      <c r="F82" s="70"/>
    </row>
    <row r="83" spans="1:6" ht="27" customHeight="1">
      <c r="A83" s="74"/>
      <c r="B83" s="160" t="s">
        <v>214</v>
      </c>
      <c r="C83" s="160"/>
      <c r="D83" s="160"/>
      <c r="E83" s="75"/>
      <c r="F83" s="70"/>
    </row>
    <row r="84" spans="1:6" ht="12.75" customHeight="1">
      <c r="A84" s="68" t="s">
        <v>215</v>
      </c>
      <c r="B84" s="160" t="s">
        <v>216</v>
      </c>
      <c r="C84" s="160"/>
      <c r="D84" s="160"/>
      <c r="E84" s="75"/>
      <c r="F84" s="70"/>
    </row>
    <row r="85" spans="1:6" ht="12.75" customHeight="1">
      <c r="A85" s="68" t="s">
        <v>217</v>
      </c>
      <c r="B85" s="160" t="s">
        <v>218</v>
      </c>
      <c r="C85" s="160"/>
      <c r="D85" s="160"/>
      <c r="E85" s="75"/>
      <c r="F85" s="70"/>
    </row>
    <row r="86" spans="1:6" ht="12.75" customHeight="1">
      <c r="A86" s="68"/>
      <c r="B86" s="81"/>
      <c r="C86" s="81"/>
      <c r="D86" s="81"/>
      <c r="E86" s="75"/>
      <c r="F86" s="70"/>
    </row>
    <row r="87" spans="1:6" ht="12.75" customHeight="1">
      <c r="A87" s="68"/>
      <c r="B87" s="81"/>
      <c r="C87" s="81"/>
      <c r="D87" s="81"/>
      <c r="E87" s="75"/>
      <c r="F87" s="70"/>
    </row>
    <row r="88" spans="1:6" ht="24.75" customHeight="1">
      <c r="A88" s="68"/>
      <c r="B88" s="160" t="s">
        <v>214</v>
      </c>
      <c r="C88" s="160"/>
      <c r="D88" s="160"/>
      <c r="E88" s="75"/>
      <c r="F88" s="70"/>
    </row>
    <row r="89" spans="1:6" ht="12.75" customHeight="1">
      <c r="A89" s="68" t="s">
        <v>215</v>
      </c>
      <c r="B89" s="160" t="s">
        <v>219</v>
      </c>
      <c r="C89" s="160"/>
      <c r="D89" s="160"/>
      <c r="E89" s="75"/>
      <c r="F89" s="70"/>
    </row>
    <row r="90" spans="1:6" ht="12.75" customHeight="1">
      <c r="A90" s="68" t="s">
        <v>217</v>
      </c>
      <c r="B90" s="160" t="s">
        <v>220</v>
      </c>
      <c r="C90" s="160"/>
      <c r="D90" s="160"/>
      <c r="E90" s="75"/>
      <c r="F90" s="70"/>
    </row>
    <row r="91" spans="1:6" ht="12.75" customHeight="1">
      <c r="A91" s="68"/>
      <c r="B91" s="81"/>
      <c r="C91" s="81"/>
      <c r="D91" s="81"/>
      <c r="E91" s="75"/>
      <c r="F91" s="70"/>
    </row>
    <row r="92" spans="1:6" ht="12.75" customHeight="1">
      <c r="A92" s="68"/>
      <c r="B92" s="81"/>
      <c r="C92" s="81"/>
      <c r="D92" s="81"/>
      <c r="E92" s="75"/>
      <c r="F92" s="70"/>
    </row>
    <row r="93" spans="1:6" ht="24.75" customHeight="1">
      <c r="A93" s="68"/>
      <c r="B93" s="160" t="s">
        <v>214</v>
      </c>
      <c r="C93" s="160"/>
      <c r="D93" s="160"/>
      <c r="E93" s="75"/>
      <c r="F93" s="70"/>
    </row>
    <row r="94" spans="1:6" ht="12.75" customHeight="1">
      <c r="A94" s="68" t="s">
        <v>221</v>
      </c>
      <c r="B94" s="160" t="s">
        <v>222</v>
      </c>
      <c r="C94" s="160"/>
      <c r="D94" s="160"/>
      <c r="E94" s="75"/>
      <c r="F94" s="70"/>
    </row>
    <row r="95" spans="1:6" ht="12.75" customHeight="1">
      <c r="A95" s="68" t="s">
        <v>217</v>
      </c>
      <c r="B95" s="160" t="s">
        <v>223</v>
      </c>
      <c r="C95" s="160"/>
      <c r="D95" s="160"/>
      <c r="E95" s="69"/>
      <c r="F95" s="70"/>
    </row>
    <row r="96" spans="1:6" ht="12.75" customHeight="1" thickBot="1">
      <c r="A96" s="76"/>
      <c r="B96" s="77"/>
      <c r="C96" s="77"/>
      <c r="D96" s="77"/>
      <c r="E96" s="78"/>
      <c r="F96" s="73"/>
    </row>
    <row r="97" spans="1:6" ht="12.75" customHeight="1">
      <c r="A97" s="69"/>
      <c r="B97" s="81"/>
      <c r="C97" s="81"/>
      <c r="D97" s="81"/>
      <c r="E97" s="69"/>
      <c r="F97" s="69"/>
    </row>
    <row r="98" spans="1:6" ht="12.75" customHeight="1">
      <c r="A98" s="69"/>
      <c r="B98" s="81"/>
      <c r="C98" s="81"/>
      <c r="D98" s="81"/>
      <c r="E98" s="69"/>
      <c r="F98" s="69"/>
    </row>
  </sheetData>
  <sheetProtection/>
  <mergeCells count="61">
    <mergeCell ref="B94:D94"/>
    <mergeCell ref="B95:D95"/>
    <mergeCell ref="B83:D83"/>
    <mergeCell ref="B88:D88"/>
    <mergeCell ref="B93:D93"/>
    <mergeCell ref="B84:D84"/>
    <mergeCell ref="B85:D85"/>
    <mergeCell ref="B89:D89"/>
    <mergeCell ref="B90:D90"/>
    <mergeCell ref="A55:E55"/>
    <mergeCell ref="A70:F70"/>
    <mergeCell ref="A72:F72"/>
    <mergeCell ref="A74:F75"/>
    <mergeCell ref="A76:F76"/>
    <mergeCell ref="A77:F77"/>
    <mergeCell ref="F37:F39"/>
    <mergeCell ref="A50:F50"/>
    <mergeCell ref="A51:E51"/>
    <mergeCell ref="A52:E52"/>
    <mergeCell ref="A53:E53"/>
    <mergeCell ref="A54:E54"/>
    <mergeCell ref="A33:A36"/>
    <mergeCell ref="B33:F33"/>
    <mergeCell ref="B34:F34"/>
    <mergeCell ref="B35:F35"/>
    <mergeCell ref="B36:F36"/>
    <mergeCell ref="A37:A39"/>
    <mergeCell ref="B37:B39"/>
    <mergeCell ref="C37:C38"/>
    <mergeCell ref="D37:D38"/>
    <mergeCell ref="E37:E38"/>
    <mergeCell ref="A27:D27"/>
    <mergeCell ref="A28:D28"/>
    <mergeCell ref="A29:D29"/>
    <mergeCell ref="A30:F30"/>
    <mergeCell ref="A31:F31"/>
    <mergeCell ref="A32:F32"/>
    <mergeCell ref="A21:B21"/>
    <mergeCell ref="A22:D22"/>
    <mergeCell ref="A23:D23"/>
    <mergeCell ref="A24:D24"/>
    <mergeCell ref="A25:D25"/>
    <mergeCell ref="A26:D26"/>
    <mergeCell ref="A14:C14"/>
    <mergeCell ref="A15:C15"/>
    <mergeCell ref="A16:C16"/>
    <mergeCell ref="A17:C17"/>
    <mergeCell ref="A19:F19"/>
    <mergeCell ref="A20:B20"/>
    <mergeCell ref="B8:F8"/>
    <mergeCell ref="B9:F9"/>
    <mergeCell ref="B10:F10"/>
    <mergeCell ref="B11:F11"/>
    <mergeCell ref="B12:F12"/>
    <mergeCell ref="A13:F13"/>
    <mergeCell ref="A2:F2"/>
    <mergeCell ref="A3:F3"/>
    <mergeCell ref="A4:F4"/>
    <mergeCell ref="B5:F5"/>
    <mergeCell ref="B6:F6"/>
    <mergeCell ref="B7:F7"/>
  </mergeCells>
  <printOptions/>
  <pageMargins left="0.511811024" right="0.511811024" top="0.787401575" bottom="0.787401575" header="0.31496062" footer="0.31496062"/>
  <pageSetup fitToHeight="0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Recepção</dc:creator>
  <cp:keywords/>
  <dc:description/>
  <cp:lastModifiedBy>Usuario</cp:lastModifiedBy>
  <cp:lastPrinted>2020-05-27T18:28:19Z</cp:lastPrinted>
  <dcterms:created xsi:type="dcterms:W3CDTF">2018-06-13T19:25:21Z</dcterms:created>
  <dcterms:modified xsi:type="dcterms:W3CDTF">2020-08-10T19:18:56Z</dcterms:modified>
  <cp:category/>
  <cp:version/>
  <cp:contentType/>
  <cp:contentStatus/>
</cp:coreProperties>
</file>