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1ª Folha" sheetId="1" r:id="rId1"/>
    <sheet name="2ª Folha (2)" sheetId="2" r:id="rId2"/>
  </sheets>
  <definedNames>
    <definedName name="_xlnm.Print_Area" localSheetId="0">'1ª Folha'!$A$2:$P$37</definedName>
  </definedNames>
  <calcPr fullCalcOnLoad="1"/>
</workbook>
</file>

<file path=xl/sharedStrings.xml><?xml version="1.0" encoding="utf-8"?>
<sst xmlns="http://schemas.openxmlformats.org/spreadsheetml/2006/main" count="133" uniqueCount="108">
  <si>
    <t xml:space="preserve">SECRETARIA DE EDUCAÇÃO </t>
  </si>
  <si>
    <t xml:space="preserve">PRESTAÇÃO DE CONTAS MENSAL SIMPLIFICADA </t>
  </si>
  <si>
    <t>PROCESSO Nº :</t>
  </si>
  <si>
    <t>001060/2018</t>
  </si>
  <si>
    <t>FONTE/RECURSO: FUNDEB / TESOURO</t>
  </si>
  <si>
    <t>BLOCO 1                                                                                                        IDENTIFICAÇÃO</t>
  </si>
  <si>
    <t>ALDEIAS INFANTIS SOS BRASIL – CRECHE MUNICIPAL MARCELO MOYSÉS GAIO</t>
  </si>
  <si>
    <t>36.038-030</t>
  </si>
  <si>
    <t>BLOCO 2                                                                                                          CONTA BANCÁRIA</t>
  </si>
  <si>
    <t>Brasil</t>
  </si>
  <si>
    <t>0024-8</t>
  </si>
  <si>
    <t>119.138-1</t>
  </si>
  <si>
    <t>BLOCO 3                                                                                                  TERMO DE COLABORAÇÃO</t>
  </si>
  <si>
    <t>BLOCO 4                                                          DEMONSTRATIVO DA EXECUÇÃO FINANCEIRA DA RECEITA E DA DESPESA</t>
  </si>
  <si>
    <t>-</t>
  </si>
  <si>
    <t xml:space="preserve">RECEITA </t>
  </si>
  <si>
    <t xml:space="preserve">DESPESAS </t>
  </si>
  <si>
    <t xml:space="preserve">SALDOS </t>
  </si>
  <si>
    <t>(9)</t>
  </si>
  <si>
    <t>TERMO DE COLABORAÇÃO (2)</t>
  </si>
  <si>
    <t>TERMO DE COLABORAÇÃO + REND. (4)</t>
  </si>
  <si>
    <t>TERMO DE COLABORAÇÃO (6)</t>
  </si>
  <si>
    <t>TERMO DE COLABORAÇÃO (8)</t>
  </si>
  <si>
    <t>TERMO DE COLABORAÇÃO (11)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</si>
  <si>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</si>
  <si>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Conselho Fiscal</t>
  </si>
  <si>
    <t>Presidente</t>
  </si>
  <si>
    <t>Tesoureiro</t>
  </si>
  <si>
    <t>Responsável pela Correção</t>
  </si>
  <si>
    <t>Responsável pelo Setor</t>
  </si>
  <si>
    <t>VALOR</t>
  </si>
  <si>
    <t>1</t>
  </si>
  <si>
    <t>35.797.364/0007-14</t>
  </si>
  <si>
    <t>RUA DOUTOR FERDINANDO CYRNE, 4115 - BAIRRO SANTOS DUMONT</t>
  </si>
  <si>
    <t>Conta Corrente e Aplicação (3)</t>
  </si>
  <si>
    <t>Número do Termo de Colaboração (1)</t>
  </si>
  <si>
    <t>Período de Vigência (2)</t>
  </si>
  <si>
    <t>Nº de Parcelas (3)</t>
  </si>
  <si>
    <t>Parcela nº (4)</t>
  </si>
  <si>
    <t>Valor (5)</t>
  </si>
  <si>
    <t>Mês (6)</t>
  </si>
  <si>
    <t xml:space="preserve">SALDO ANTERIOR </t>
  </si>
  <si>
    <t xml:space="preserve">RECURSOS </t>
  </si>
  <si>
    <t xml:space="preserve">TOTAL </t>
  </si>
  <si>
    <t>PRÓPRIO (1)</t>
  </si>
  <si>
    <t>PRÓPRIO (3)</t>
  </si>
  <si>
    <t>PRÓPRIO (5)</t>
  </si>
  <si>
    <t>RECURSO PRÓPRIO (7)</t>
  </si>
  <si>
    <t>RECURSO PRÓPRIO (10)</t>
  </si>
  <si>
    <t>SALDO NO BANCO                            (cc + aplicação) (12)</t>
  </si>
  <si>
    <r>
      <t xml:space="preserve">ORGANIZAÇÃO DA SOCIEDADE CIVIL </t>
    </r>
    <r>
      <rPr>
        <sz val="8"/>
        <rFont val="Calibri"/>
        <family val="2"/>
      </rPr>
      <t>(1)</t>
    </r>
  </si>
  <si>
    <r>
      <t xml:space="preserve">CNPJ </t>
    </r>
    <r>
      <rPr>
        <sz val="8"/>
        <rFont val="Calibri"/>
        <family val="2"/>
      </rPr>
      <t>(2)</t>
    </r>
  </si>
  <si>
    <r>
      <t xml:space="preserve">ENDEREÇO </t>
    </r>
    <r>
      <rPr>
        <sz val="8"/>
        <rFont val="Calibri"/>
        <family val="2"/>
      </rPr>
      <t>(3)</t>
    </r>
  </si>
  <si>
    <r>
      <t>CEP</t>
    </r>
    <r>
      <rPr>
        <sz val="8"/>
        <rFont val="Calibri"/>
        <family val="2"/>
      </rPr>
      <t xml:space="preserve"> (4)</t>
    </r>
  </si>
  <si>
    <r>
      <t>Banco</t>
    </r>
    <r>
      <rPr>
        <sz val="8"/>
        <rFont val="Calibri"/>
        <family val="2"/>
      </rPr>
      <t xml:space="preserve"> (1)</t>
    </r>
  </si>
  <si>
    <r>
      <t xml:space="preserve">Agência </t>
    </r>
    <r>
      <rPr>
        <sz val="8"/>
        <rFont val="Calibri"/>
        <family val="2"/>
      </rPr>
      <t>(2)</t>
    </r>
  </si>
  <si>
    <r>
      <t xml:space="preserve">BLOCO 5  </t>
    </r>
    <r>
      <rPr>
        <b/>
        <i/>
        <sz val="8"/>
        <rFont val="Calibri"/>
        <family val="2"/>
      </rPr>
      <t xml:space="preserve">                                                                                                              RESPONSÁVEIS</t>
    </r>
  </si>
  <si>
    <r>
      <t xml:space="preserve"> FOLHA NÚMERO     </t>
    </r>
    <r>
      <rPr>
        <b/>
        <sz val="8"/>
        <color indexed="8"/>
        <rFont val="Calibri"/>
        <family val="2"/>
      </rPr>
      <t>(1)</t>
    </r>
  </si>
  <si>
    <r>
      <t xml:space="preserve">CHEQUE NÚMERO    </t>
    </r>
    <r>
      <rPr>
        <b/>
        <sz val="8"/>
        <color indexed="8"/>
        <rFont val="Calibri"/>
        <family val="2"/>
      </rPr>
      <t>(2)</t>
    </r>
  </si>
  <si>
    <r>
      <t xml:space="preserve">DOC. NÚMERO      </t>
    </r>
    <r>
      <rPr>
        <b/>
        <sz val="8"/>
        <color indexed="8"/>
        <rFont val="Calibri"/>
        <family val="2"/>
      </rPr>
      <t>(3)</t>
    </r>
  </si>
  <si>
    <r>
      <t xml:space="preserve">DATA             DO PAGTO     </t>
    </r>
    <r>
      <rPr>
        <b/>
        <sz val="8"/>
        <color indexed="8"/>
        <rFont val="Calibri"/>
        <family val="2"/>
      </rPr>
      <t>(4)</t>
    </r>
  </si>
  <si>
    <r>
      <t xml:space="preserve">PAGAMENTOS   EFETUADOS </t>
    </r>
    <r>
      <rPr>
        <b/>
        <sz val="8"/>
        <color indexed="8"/>
        <rFont val="Calibri"/>
        <family val="2"/>
      </rPr>
      <t xml:space="preserve">(5)
(Razão Social)
</t>
    </r>
  </si>
  <si>
    <r>
      <t xml:space="preserve">T. COLB.               </t>
    </r>
    <r>
      <rPr>
        <b/>
        <sz val="8"/>
        <color indexed="8"/>
        <rFont val="Calibri"/>
        <family val="2"/>
      </rPr>
      <t xml:space="preserve"> (6)</t>
    </r>
  </si>
  <si>
    <r>
      <t xml:space="preserve">RECURSO PRÓPRIO            </t>
    </r>
    <r>
      <rPr>
        <b/>
        <sz val="8"/>
        <color indexed="8"/>
        <rFont val="Calibri"/>
        <family val="2"/>
      </rPr>
      <t>(7)</t>
    </r>
  </si>
  <si>
    <t>IMPOSTO DE RENDA</t>
  </si>
  <si>
    <t>PG. E.</t>
  </si>
  <si>
    <t>XX</t>
  </si>
  <si>
    <t>2</t>
  </si>
  <si>
    <t>3</t>
  </si>
  <si>
    <t>4</t>
  </si>
  <si>
    <t>5</t>
  </si>
  <si>
    <t>6</t>
  </si>
  <si>
    <t>7</t>
  </si>
  <si>
    <t>8</t>
  </si>
  <si>
    <t>18</t>
  </si>
  <si>
    <t>PG.E</t>
  </si>
  <si>
    <t>BLOCO 6                                                       DEMONSTRATIVO   DAS   DESPESAS - Novembro/2021</t>
  </si>
  <si>
    <t>JUSTIFIATIVA DO SALDO</t>
  </si>
  <si>
    <t>TARIFAS BANCÁRIAS</t>
  </si>
  <si>
    <t>EXTRATO DA CONTA CORRENTE  E APLICAÇÃO - JANEIRO/2022</t>
  </si>
  <si>
    <t>FGTS DEZEMBRO/2022</t>
  </si>
  <si>
    <t>GEISSIELLEN ALVES - DEZEMBRO/2022</t>
  </si>
  <si>
    <t>PROAGIR CLUBE DE BENEFICIOS SOCIAIS - BEM ESTAR SOCIAL - DEZEMBRO/2021</t>
  </si>
  <si>
    <t>POTENZA SEGURANÇA ELETRONICA LTDA - JANEIRO/2022</t>
  </si>
  <si>
    <t>PROAGIR CLUBE DE BENEFICIOS SOCIAIS -SEGURO DE VIDA EM GRUPO - DEZEMBRO/2021</t>
  </si>
  <si>
    <t>GPS/INSS - DEZEMBRO/2022</t>
  </si>
  <si>
    <t xml:space="preserve">CAIXA ECONOMICA FEDERAL - FGTS RESCISÓRIO </t>
  </si>
  <si>
    <t>9 A 17</t>
  </si>
  <si>
    <t>WIN BENEFICIOS LTDA - JANEIRO/2022</t>
  </si>
  <si>
    <t>RCT COLABORADORAS - DEZEMBRO/2021</t>
  </si>
  <si>
    <t>19</t>
  </si>
  <si>
    <t>CAIXA ECONOMICA FEDERAL - FGTS RESCISÓRIO THAYS HIGINO VIANA</t>
  </si>
  <si>
    <t>20</t>
  </si>
  <si>
    <t>ANA CRISTINA DA CRUZ ALMEIDA - RCT DEZEMBRO/2021</t>
  </si>
  <si>
    <t>21</t>
  </si>
  <si>
    <t>AMANDA MARTINS SOARES - RCT DEZEMBRO/2021</t>
  </si>
  <si>
    <t>22</t>
  </si>
  <si>
    <t>ALDEIAS INFANTIS SOS BRASIL - CO PARTICIPAÇÃO UNIMED DEZEMBRO/2021</t>
  </si>
  <si>
    <t>23</t>
  </si>
  <si>
    <t>OI S/A - DEZEMBRO/2021</t>
  </si>
  <si>
    <t>24</t>
  </si>
  <si>
    <t>OI S/A - JANEIRO/2022</t>
  </si>
  <si>
    <t>25</t>
  </si>
  <si>
    <t>SINTIBREF MG - ASS MÉDICA DEZEMBRO/2021</t>
  </si>
  <si>
    <t>26</t>
  </si>
  <si>
    <t>0</t>
  </si>
  <si>
    <t>Juiz de Fora, 31 de Janeiro de 2022</t>
  </si>
  <si>
    <t>01/01/2022 a 22/01/2022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</si>
</sst>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0000"/>
    <numFmt numFmtId="166" formatCode="[$-416]dddd\,\ d&quot; de &quot;mmmm&quot; de &quot;yyyy"/>
    <numFmt numFmtId="167" formatCode="0.0"/>
    <numFmt numFmtId="168" formatCode="mmm/yyyy"/>
  </numFmts>
  <fonts count="51">
    <font>
      <sz val="10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53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rgb="FFFF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thin"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 locked="0"/>
    </xf>
    <xf numFmtId="0" fontId="23" fillId="34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49" fontId="23" fillId="0" borderId="16" xfId="0" applyNumberFormat="1" applyFont="1" applyBorder="1" applyAlignment="1" applyProtection="1">
      <alignment vertical="center"/>
      <protection/>
    </xf>
    <xf numFmtId="164" fontId="23" fillId="0" borderId="17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23" fillId="35" borderId="22" xfId="0" applyNumberFormat="1" applyFont="1" applyFill="1" applyBorder="1" applyAlignment="1" applyProtection="1">
      <alignment horizontal="center"/>
      <protection locked="0"/>
    </xf>
    <xf numFmtId="3" fontId="45" fillId="35" borderId="22" xfId="0" applyNumberFormat="1" applyFont="1" applyFill="1" applyBorder="1" applyAlignment="1" applyProtection="1">
      <alignment horizontal="center"/>
      <protection locked="0"/>
    </xf>
    <xf numFmtId="0" fontId="45" fillId="35" borderId="22" xfId="0" applyNumberFormat="1" applyFont="1" applyFill="1" applyBorder="1" applyAlignment="1" applyProtection="1">
      <alignment horizontal="center"/>
      <protection locked="0"/>
    </xf>
    <xf numFmtId="14" fontId="45" fillId="35" borderId="22" xfId="0" applyNumberFormat="1" applyFont="1" applyFill="1" applyBorder="1" applyAlignment="1" applyProtection="1">
      <alignment horizontal="center"/>
      <protection locked="0"/>
    </xf>
    <xf numFmtId="4" fontId="46" fillId="0" borderId="23" xfId="0" applyNumberFormat="1" applyFont="1" applyFill="1" applyBorder="1" applyAlignment="1" applyProtection="1">
      <alignment horizontal="left"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3" fillId="35" borderId="0" xfId="0" applyNumberFormat="1" applyFont="1" applyFill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center"/>
      <protection locked="0"/>
    </xf>
    <xf numFmtId="0" fontId="47" fillId="0" borderId="0" xfId="0" applyFont="1" applyFill="1" applyAlignment="1" applyProtection="1">
      <alignment/>
      <protection locked="0"/>
    </xf>
    <xf numFmtId="0" fontId="48" fillId="0" borderId="24" xfId="0" applyFont="1" applyFill="1" applyBorder="1" applyAlignment="1" applyProtection="1">
      <alignment horizontal="center"/>
      <protection locked="0"/>
    </xf>
    <xf numFmtId="0" fontId="49" fillId="35" borderId="25" xfId="0" applyFont="1" applyFill="1" applyBorder="1" applyAlignment="1" applyProtection="1">
      <alignment horizontal="center" vertical="center" wrapText="1"/>
      <protection/>
    </xf>
    <xf numFmtId="1" fontId="23" fillId="35" borderId="26" xfId="0" applyNumberFormat="1" applyFont="1" applyFill="1" applyBorder="1" applyAlignment="1" applyProtection="1">
      <alignment horizontal="center"/>
      <protection locked="0"/>
    </xf>
    <xf numFmtId="14" fontId="23" fillId="35" borderId="26" xfId="0" applyNumberFormat="1" applyFont="1" applyFill="1" applyBorder="1" applyAlignment="1" applyProtection="1">
      <alignment horizontal="center"/>
      <protection locked="0"/>
    </xf>
    <xf numFmtId="4" fontId="50" fillId="35" borderId="27" xfId="0" applyNumberFormat="1" applyFont="1" applyFill="1" applyBorder="1" applyAlignment="1" applyProtection="1">
      <alignment horizontal="center"/>
      <protection locked="0"/>
    </xf>
    <xf numFmtId="3" fontId="23" fillId="35" borderId="22" xfId="0" applyNumberFormat="1" applyFont="1" applyFill="1" applyBorder="1" applyAlignment="1" applyProtection="1">
      <alignment horizontal="center"/>
      <protection locked="0"/>
    </xf>
    <xf numFmtId="0" fontId="23" fillId="35" borderId="22" xfId="0" applyNumberFormat="1" applyFont="1" applyFill="1" applyBorder="1" applyAlignment="1" applyProtection="1">
      <alignment horizontal="center"/>
      <protection locked="0"/>
    </xf>
    <xf numFmtId="14" fontId="23" fillId="35" borderId="22" xfId="0" applyNumberFormat="1" applyFont="1" applyFill="1" applyBorder="1" applyAlignment="1" applyProtection="1">
      <alignment horizontal="center"/>
      <protection locked="0"/>
    </xf>
    <xf numFmtId="1" fontId="23" fillId="35" borderId="22" xfId="0" applyNumberFormat="1" applyFont="1" applyFill="1" applyBorder="1" applyAlignment="1" applyProtection="1">
      <alignment horizontal="center"/>
      <protection locked="0"/>
    </xf>
    <xf numFmtId="4" fontId="49" fillId="35" borderId="28" xfId="0" applyNumberFormat="1" applyFont="1" applyFill="1" applyBorder="1" applyAlignment="1" applyProtection="1">
      <alignment horizontal="center"/>
      <protection/>
    </xf>
    <xf numFmtId="3" fontId="23" fillId="35" borderId="26" xfId="0" applyNumberFormat="1" applyFont="1" applyFill="1" applyBorder="1" applyAlignment="1" applyProtection="1">
      <alignment horizontal="center" wrapText="1"/>
      <protection locked="0"/>
    </xf>
    <xf numFmtId="0" fontId="49" fillId="35" borderId="29" xfId="0" applyFont="1" applyFill="1" applyBorder="1" applyAlignment="1" applyProtection="1">
      <alignment horizontal="center"/>
      <protection/>
    </xf>
    <xf numFmtId="0" fontId="49" fillId="35" borderId="30" xfId="0" applyFont="1" applyFill="1" applyBorder="1" applyAlignment="1" applyProtection="1">
      <alignment horizontal="center"/>
      <protection/>
    </xf>
    <xf numFmtId="0" fontId="49" fillId="35" borderId="31" xfId="0" applyFont="1" applyFill="1" applyBorder="1" applyAlignment="1" applyProtection="1">
      <alignment horizontal="center"/>
      <protection/>
    </xf>
    <xf numFmtId="2" fontId="49" fillId="35" borderId="32" xfId="0" applyNumberFormat="1" applyFont="1" applyFill="1" applyBorder="1" applyAlignment="1">
      <alignment horizontal="center"/>
    </xf>
    <xf numFmtId="0" fontId="49" fillId="35" borderId="33" xfId="0" applyFont="1" applyFill="1" applyBorder="1" applyAlignment="1" applyProtection="1">
      <alignment horizontal="center"/>
      <protection/>
    </xf>
    <xf numFmtId="0" fontId="49" fillId="35" borderId="34" xfId="0" applyFont="1" applyFill="1" applyBorder="1" applyAlignment="1" applyProtection="1">
      <alignment horizontal="center"/>
      <protection/>
    </xf>
    <xf numFmtId="0" fontId="49" fillId="35" borderId="35" xfId="0" applyFont="1" applyFill="1" applyBorder="1" applyAlignment="1" applyProtection="1">
      <alignment horizontal="center"/>
      <protection/>
    </xf>
    <xf numFmtId="4" fontId="50" fillId="0" borderId="0" xfId="0" applyNumberFormat="1" applyFont="1" applyFill="1" applyBorder="1" applyAlignment="1" applyProtection="1">
      <alignment horizontal="center"/>
      <protection locked="0"/>
    </xf>
    <xf numFmtId="2" fontId="49" fillId="0" borderId="25" xfId="0" applyNumberFormat="1" applyFont="1" applyFill="1" applyBorder="1" applyAlignment="1" applyProtection="1">
      <alignment horizontal="center" vertical="center" wrapText="1"/>
      <protection/>
    </xf>
    <xf numFmtId="4" fontId="50" fillId="0" borderId="27" xfId="0" applyNumberFormat="1" applyFont="1" applyFill="1" applyBorder="1" applyAlignment="1" applyProtection="1">
      <alignment horizontal="center"/>
      <protection locked="0"/>
    </xf>
    <xf numFmtId="4" fontId="50" fillId="0" borderId="36" xfId="0" applyNumberFormat="1" applyFont="1" applyFill="1" applyBorder="1" applyAlignment="1" applyProtection="1">
      <alignment horizontal="center"/>
      <protection locked="0"/>
    </xf>
    <xf numFmtId="2" fontId="49" fillId="0" borderId="32" xfId="0" applyNumberFormat="1" applyFont="1" applyFill="1" applyBorder="1" applyAlignment="1" applyProtection="1">
      <alignment horizontal="center"/>
      <protection/>
    </xf>
    <xf numFmtId="2" fontId="49" fillId="0" borderId="37" xfId="0" applyNumberFormat="1" applyFont="1" applyFill="1" applyBorder="1" applyAlignment="1">
      <alignment horizontal="center"/>
    </xf>
    <xf numFmtId="2" fontId="3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64" fontId="3" fillId="36" borderId="13" xfId="0" applyNumberFormat="1" applyFont="1" applyFill="1" applyBorder="1" applyAlignment="1" applyProtection="1">
      <alignment horizontal="center"/>
      <protection locked="0"/>
    </xf>
    <xf numFmtId="164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left" vertical="center"/>
      <protection locked="0"/>
    </xf>
    <xf numFmtId="0" fontId="23" fillId="0" borderId="38" xfId="0" applyFont="1" applyBorder="1" applyAlignment="1" applyProtection="1">
      <alignment horizontal="left"/>
      <protection/>
    </xf>
    <xf numFmtId="0" fontId="4" fillId="0" borderId="38" xfId="0" applyFont="1" applyBorder="1" applyAlignment="1" applyProtection="1">
      <alignment horizontal="center"/>
      <protection locked="0"/>
    </xf>
    <xf numFmtId="0" fontId="23" fillId="0" borderId="38" xfId="0" applyFont="1" applyBorder="1" applyAlignment="1" applyProtection="1">
      <alignment horizontal="center"/>
      <protection locked="0"/>
    </xf>
    <xf numFmtId="164" fontId="2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Border="1" applyAlignment="1" applyProtection="1">
      <alignment horizontal="center" vertical="center"/>
      <protection locked="0"/>
    </xf>
    <xf numFmtId="164" fontId="3" fillId="35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3" xfId="0" applyNumberFormat="1" applyFont="1" applyFill="1" applyBorder="1" applyAlignment="1" applyProtection="1">
      <alignment horizontal="center" vertical="center"/>
      <protection/>
    </xf>
    <xf numFmtId="164" fontId="23" fillId="0" borderId="40" xfId="0" applyNumberFormat="1" applyFont="1" applyBorder="1" applyAlignment="1" applyProtection="1">
      <alignment horizontal="center" vertical="center"/>
      <protection/>
    </xf>
    <xf numFmtId="0" fontId="23" fillId="34" borderId="41" xfId="0" applyFont="1" applyFill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3" fontId="3" fillId="0" borderId="42" xfId="0" applyNumberFormat="1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49" fontId="3" fillId="35" borderId="43" xfId="0" applyNumberFormat="1" applyFont="1" applyFill="1" applyBorder="1" applyAlignment="1" applyProtection="1">
      <alignment horizontal="center"/>
      <protection locked="0"/>
    </xf>
    <xf numFmtId="4" fontId="3" fillId="35" borderId="45" xfId="0" applyNumberFormat="1" applyFont="1" applyFill="1" applyBorder="1" applyAlignment="1" applyProtection="1">
      <alignment horizontal="center"/>
      <protection locked="0"/>
    </xf>
    <xf numFmtId="17" fontId="3" fillId="0" borderId="46" xfId="0" applyNumberFormat="1" applyFont="1" applyBorder="1" applyAlignment="1" applyProtection="1">
      <alignment horizontal="center"/>
      <protection locked="0"/>
    </xf>
    <xf numFmtId="0" fontId="3" fillId="0" borderId="46" xfId="0" applyNumberFormat="1" applyFont="1" applyBorder="1" applyAlignment="1" applyProtection="1">
      <alignment horizontal="center"/>
      <protection locked="0"/>
    </xf>
    <xf numFmtId="0" fontId="23" fillId="34" borderId="47" xfId="0" applyFont="1" applyFill="1" applyBorder="1" applyAlignment="1" applyProtection="1">
      <alignment horizontal="left"/>
      <protection/>
    </xf>
    <xf numFmtId="0" fontId="3" fillId="0" borderId="48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/>
    </xf>
    <xf numFmtId="0" fontId="3" fillId="0" borderId="52" xfId="0" applyFont="1" applyBorder="1" applyAlignment="1" applyProtection="1">
      <alignment horizontal="center"/>
      <protection/>
    </xf>
    <xf numFmtId="0" fontId="23" fillId="0" borderId="47" xfId="0" applyFont="1" applyBorder="1" applyAlignment="1" applyProtection="1">
      <alignment horizontal="left"/>
      <protection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23" fillId="0" borderId="47" xfId="0" applyFont="1" applyBorder="1" applyAlignment="1" applyProtection="1">
      <alignment horizontal="center"/>
      <protection/>
    </xf>
    <xf numFmtId="0" fontId="23" fillId="0" borderId="55" xfId="0" applyFont="1" applyBorder="1" applyAlignment="1" applyProtection="1">
      <alignment horizontal="center"/>
      <protection locked="0"/>
    </xf>
    <xf numFmtId="0" fontId="23" fillId="0" borderId="54" xfId="0" applyFont="1" applyBorder="1" applyAlignment="1" applyProtection="1">
      <alignment horizontal="center"/>
      <protection/>
    </xf>
    <xf numFmtId="0" fontId="23" fillId="0" borderId="54" xfId="0" applyFont="1" applyBorder="1" applyAlignment="1" applyProtection="1">
      <alignment horizontal="center"/>
      <protection locked="0"/>
    </xf>
    <xf numFmtId="0" fontId="23" fillId="0" borderId="56" xfId="0" applyFont="1" applyBorder="1" applyAlignment="1" applyProtection="1">
      <alignment horizontal="center"/>
      <protection locked="0"/>
    </xf>
    <xf numFmtId="0" fontId="23" fillId="0" borderId="57" xfId="0" applyFont="1" applyBorder="1" applyAlignment="1" applyProtection="1">
      <alignment horizontal="center"/>
      <protection/>
    </xf>
    <xf numFmtId="0" fontId="23" fillId="0" borderId="54" xfId="0" applyFont="1" applyBorder="1" applyAlignment="1" applyProtection="1">
      <alignment horizontal="left"/>
      <protection/>
    </xf>
    <xf numFmtId="0" fontId="23" fillId="34" borderId="58" xfId="0" applyFont="1" applyFill="1" applyBorder="1" applyAlignment="1" applyProtection="1">
      <alignment horizontal="left"/>
      <protection/>
    </xf>
    <xf numFmtId="0" fontId="23" fillId="0" borderId="47" xfId="0" applyFont="1" applyBorder="1" applyAlignment="1" applyProtection="1">
      <alignment horizontal="left" vertical="center" wrapText="1"/>
      <protection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59" xfId="0" applyFont="1" applyBorder="1" applyAlignment="1">
      <alignment horizontal="center" vertical="center"/>
    </xf>
    <xf numFmtId="0" fontId="50" fillId="35" borderId="33" xfId="0" applyFont="1" applyFill="1" applyBorder="1" applyAlignment="1" applyProtection="1">
      <alignment horizontal="left" vertical="top"/>
      <protection locked="0"/>
    </xf>
    <xf numFmtId="0" fontId="50" fillId="35" borderId="34" xfId="0" applyFont="1" applyFill="1" applyBorder="1" applyAlignment="1" applyProtection="1">
      <alignment horizontal="left" vertical="top"/>
      <protection locked="0"/>
    </xf>
    <xf numFmtId="0" fontId="50" fillId="35" borderId="60" xfId="0" applyFont="1" applyFill="1" applyBorder="1" applyAlignment="1" applyProtection="1">
      <alignment horizontal="left" vertical="top"/>
      <protection locked="0"/>
    </xf>
    <xf numFmtId="0" fontId="49" fillId="35" borderId="25" xfId="0" applyFont="1" applyFill="1" applyBorder="1" applyAlignment="1" applyProtection="1">
      <alignment horizontal="center" vertical="center" wrapText="1"/>
      <protection/>
    </xf>
    <xf numFmtId="0" fontId="49" fillId="35" borderId="61" xfId="0" applyFont="1" applyFill="1" applyBorder="1" applyAlignment="1" applyProtection="1">
      <alignment horizontal="center" vertical="center" wrapText="1"/>
      <protection/>
    </xf>
    <xf numFmtId="0" fontId="49" fillId="35" borderId="25" xfId="0" applyFont="1" applyFill="1" applyBorder="1" applyAlignment="1" applyProtection="1">
      <alignment horizontal="center"/>
      <protection/>
    </xf>
    <xf numFmtId="0" fontId="45" fillId="35" borderId="22" xfId="0" applyFont="1" applyFill="1" applyBorder="1" applyAlignment="1" applyProtection="1">
      <alignment horizontal="left"/>
      <protection locked="0"/>
    </xf>
    <xf numFmtId="0" fontId="45" fillId="35" borderId="33" xfId="0" applyFont="1" applyFill="1" applyBorder="1" applyAlignment="1" applyProtection="1">
      <alignment horizontal="left" vertical="top"/>
      <protection locked="0"/>
    </xf>
    <xf numFmtId="0" fontId="45" fillId="35" borderId="34" xfId="0" applyFont="1" applyFill="1" applyBorder="1" applyAlignment="1" applyProtection="1">
      <alignment horizontal="left" vertical="top"/>
      <protection locked="0"/>
    </xf>
    <xf numFmtId="0" fontId="45" fillId="35" borderId="60" xfId="0" applyFont="1" applyFill="1" applyBorder="1" applyAlignment="1" applyProtection="1">
      <alignment horizontal="left" vertical="top"/>
      <protection locked="0"/>
    </xf>
    <xf numFmtId="0" fontId="49" fillId="35" borderId="62" xfId="0" applyFont="1" applyFill="1" applyBorder="1" applyAlignment="1" applyProtection="1">
      <alignment horizontal="center" vertical="center"/>
      <protection/>
    </xf>
    <xf numFmtId="0" fontId="49" fillId="35" borderId="63" xfId="0" applyFont="1" applyFill="1" applyBorder="1" applyAlignment="1" applyProtection="1">
      <alignment horizontal="center" vertical="center"/>
      <protection/>
    </xf>
    <xf numFmtId="0" fontId="49" fillId="35" borderId="64" xfId="0" applyFont="1" applyFill="1" applyBorder="1" applyAlignment="1" applyProtection="1">
      <alignment horizontal="center" vertical="center"/>
      <protection/>
    </xf>
    <xf numFmtId="0" fontId="49" fillId="35" borderId="65" xfId="0" applyFont="1" applyFill="1" applyBorder="1" applyAlignment="1" applyProtection="1">
      <alignment horizontal="center" vertical="center" wrapText="1"/>
      <protection/>
    </xf>
    <xf numFmtId="0" fontId="49" fillId="35" borderId="66" xfId="0" applyFont="1" applyFill="1" applyBorder="1" applyAlignment="1" applyProtection="1">
      <alignment horizontal="center" vertical="center" wrapText="1"/>
      <protection/>
    </xf>
    <xf numFmtId="0" fontId="49" fillId="35" borderId="67" xfId="0" applyNumberFormat="1" applyFont="1" applyFill="1" applyBorder="1" applyAlignment="1" applyProtection="1">
      <alignment horizontal="center" vertical="center" wrapText="1"/>
      <protection/>
    </xf>
    <xf numFmtId="0" fontId="49" fillId="35" borderId="26" xfId="0" applyNumberFormat="1" applyFont="1" applyFill="1" applyBorder="1" applyAlignment="1" applyProtection="1">
      <alignment horizontal="center" vertical="center" wrapText="1"/>
      <protection/>
    </xf>
    <xf numFmtId="0" fontId="49" fillId="35" borderId="64" xfId="0" applyFont="1" applyFill="1" applyBorder="1" applyAlignment="1" applyProtection="1">
      <alignment horizontal="center" vertical="center" wrapText="1"/>
      <protection/>
    </xf>
    <xf numFmtId="0" fontId="49" fillId="35" borderId="68" xfId="0" applyFont="1" applyFill="1" applyBorder="1" applyAlignment="1" applyProtection="1">
      <alignment horizontal="center" vertical="center" wrapText="1"/>
      <protection/>
    </xf>
    <xf numFmtId="0" fontId="50" fillId="35" borderId="33" xfId="0" applyFont="1" applyFill="1" applyBorder="1" applyAlignment="1" applyProtection="1" quotePrefix="1">
      <alignment horizontal="left" vertical="top"/>
      <protection locked="0"/>
    </xf>
    <xf numFmtId="0" fontId="50" fillId="35" borderId="34" xfId="0" applyFont="1" applyFill="1" applyBorder="1" applyAlignment="1" applyProtection="1" quotePrefix="1">
      <alignment horizontal="left" vertical="top"/>
      <protection locked="0"/>
    </xf>
    <xf numFmtId="0" fontId="50" fillId="35" borderId="60" xfId="0" applyFont="1" applyFill="1" applyBorder="1" applyAlignment="1" applyProtection="1" quotePrefix="1">
      <alignment horizontal="left" vertical="top"/>
      <protection locked="0"/>
    </xf>
    <xf numFmtId="0" fontId="50" fillId="35" borderId="26" xfId="0" applyFont="1" applyFill="1" applyBorder="1" applyAlignment="1" applyProtection="1">
      <alignment vertical="top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ítulo 7" xfId="61"/>
    <cellStyle name="Título 8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190500"/>
          <a:ext cx="18954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190500"/>
          <a:ext cx="18954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37"/>
  <sheetViews>
    <sheetView tabSelected="1" zoomScale="124" zoomScaleNormal="124" zoomScalePageLayoutView="0" workbookViewId="0" topLeftCell="A7">
      <selection activeCell="E14" sqref="E14:H14"/>
    </sheetView>
  </sheetViews>
  <sheetFormatPr defaultColWidth="9.00390625" defaultRowHeight="12.75"/>
  <cols>
    <col min="1" max="1" width="5.28125" style="24" customWidth="1"/>
    <col min="2" max="2" width="7.57421875" style="25" customWidth="1"/>
    <col min="3" max="3" width="7.7109375" style="25" customWidth="1"/>
    <col min="4" max="4" width="11.421875" style="25" customWidth="1"/>
    <col min="5" max="5" width="6.28125" style="25" customWidth="1"/>
    <col min="6" max="6" width="8.57421875" style="25" customWidth="1"/>
    <col min="7" max="7" width="6.28125" style="25" customWidth="1"/>
    <col min="8" max="8" width="14.00390625" style="25" customWidth="1"/>
    <col min="9" max="9" width="7.57421875" style="25" customWidth="1"/>
    <col min="10" max="10" width="8.57421875" style="25" customWidth="1"/>
    <col min="11" max="11" width="4.57421875" style="25" customWidth="1"/>
    <col min="12" max="12" width="17.57421875" style="25" customWidth="1"/>
    <col min="13" max="13" width="8.00390625" style="25" customWidth="1"/>
    <col min="14" max="14" width="11.00390625" style="25" customWidth="1"/>
    <col min="15" max="15" width="9.8515625" style="25" customWidth="1"/>
    <col min="16" max="16" width="21.00390625" style="25" customWidth="1"/>
    <col min="17" max="16384" width="9.00390625" style="1" customWidth="1"/>
  </cols>
  <sheetData>
    <row r="2" spans="1:16" ht="12.7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2.75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2.75">
      <c r="A5" s="5" t="s">
        <v>2</v>
      </c>
      <c r="B5" s="6"/>
      <c r="C5" s="106" t="s">
        <v>3</v>
      </c>
      <c r="D5" s="106"/>
      <c r="E5" s="106"/>
      <c r="F5" s="106"/>
      <c r="G5" s="106"/>
      <c r="H5" s="106"/>
      <c r="I5" s="106"/>
      <c r="J5" s="107" t="s">
        <v>4</v>
      </c>
      <c r="K5" s="107"/>
      <c r="L5" s="107"/>
      <c r="M5" s="107"/>
      <c r="N5" s="107"/>
      <c r="O5" s="107"/>
      <c r="P5" s="107"/>
    </row>
    <row r="6" spans="1:16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ht="12.75">
      <c r="A7" s="108" t="s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</row>
    <row r="8" spans="1:16" ht="27.75" customHeight="1">
      <c r="A8" s="109" t="s">
        <v>50</v>
      </c>
      <c r="B8" s="109"/>
      <c r="C8" s="109"/>
      <c r="D8" s="109"/>
      <c r="E8" s="109"/>
      <c r="F8" s="110" t="s">
        <v>6</v>
      </c>
      <c r="G8" s="110"/>
      <c r="H8" s="110"/>
      <c r="I8" s="110"/>
      <c r="J8" s="110"/>
      <c r="K8" s="110"/>
      <c r="L8" s="110"/>
      <c r="M8" s="110"/>
      <c r="N8" s="7" t="s">
        <v>51</v>
      </c>
      <c r="O8" s="111" t="s">
        <v>32</v>
      </c>
      <c r="P8" s="111"/>
    </row>
    <row r="9" spans="1:16" ht="12.75">
      <c r="A9" s="98" t="s">
        <v>52</v>
      </c>
      <c r="B9" s="98"/>
      <c r="C9" s="98"/>
      <c r="D9" s="99" t="s">
        <v>33</v>
      </c>
      <c r="E9" s="99"/>
      <c r="F9" s="99"/>
      <c r="G9" s="99"/>
      <c r="H9" s="99"/>
      <c r="I9" s="99"/>
      <c r="J9" s="99"/>
      <c r="K9" s="99"/>
      <c r="L9" s="99"/>
      <c r="M9" s="99"/>
      <c r="N9" s="7" t="s">
        <v>53</v>
      </c>
      <c r="O9" s="100" t="s">
        <v>7</v>
      </c>
      <c r="P9" s="100"/>
    </row>
    <row r="10" spans="1:16" ht="12.75">
      <c r="A10" s="92" t="s">
        <v>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</row>
    <row r="11" spans="1:16" ht="12.75">
      <c r="A11" s="101" t="s">
        <v>54</v>
      </c>
      <c r="B11" s="101"/>
      <c r="C11" s="102" t="s">
        <v>9</v>
      </c>
      <c r="D11" s="102"/>
      <c r="E11" s="102"/>
      <c r="F11" s="103" t="s">
        <v>55</v>
      </c>
      <c r="G11" s="103"/>
      <c r="H11" s="102" t="s">
        <v>10</v>
      </c>
      <c r="I11" s="102"/>
      <c r="J11" s="102"/>
      <c r="K11" s="8" t="s">
        <v>34</v>
      </c>
      <c r="L11" s="9"/>
      <c r="M11" s="104" t="s">
        <v>11</v>
      </c>
      <c r="N11" s="104"/>
      <c r="O11" s="104"/>
      <c r="P11" s="104"/>
    </row>
    <row r="12" spans="1:16" ht="12.75">
      <c r="A12" s="92" t="s">
        <v>12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1:16" ht="12.75">
      <c r="A13" s="93" t="s">
        <v>35</v>
      </c>
      <c r="B13" s="93"/>
      <c r="C13" s="93"/>
      <c r="D13" s="93"/>
      <c r="E13" s="94" t="s">
        <v>36</v>
      </c>
      <c r="F13" s="94"/>
      <c r="G13" s="94"/>
      <c r="H13" s="94"/>
      <c r="I13" s="95" t="s">
        <v>37</v>
      </c>
      <c r="J13" s="95"/>
      <c r="K13" s="94" t="s">
        <v>38</v>
      </c>
      <c r="L13" s="94"/>
      <c r="M13" s="96" t="s">
        <v>39</v>
      </c>
      <c r="N13" s="96"/>
      <c r="O13" s="97" t="s">
        <v>40</v>
      </c>
      <c r="P13" s="97"/>
    </row>
    <row r="14" spans="1:16" ht="12.75">
      <c r="A14" s="84">
        <v>52018046</v>
      </c>
      <c r="B14" s="85"/>
      <c r="C14" s="85"/>
      <c r="D14" s="85"/>
      <c r="E14" s="86" t="s">
        <v>107</v>
      </c>
      <c r="F14" s="86"/>
      <c r="G14" s="86"/>
      <c r="H14" s="86"/>
      <c r="I14" s="87">
        <v>1</v>
      </c>
      <c r="J14" s="87"/>
      <c r="K14" s="88" t="s">
        <v>105</v>
      </c>
      <c r="L14" s="88"/>
      <c r="M14" s="89">
        <v>0</v>
      </c>
      <c r="N14" s="89"/>
      <c r="O14" s="90">
        <v>44562</v>
      </c>
      <c r="P14" s="91"/>
    </row>
    <row r="15" spans="1:19" ht="12.75">
      <c r="A15" s="80" t="s">
        <v>13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S15" s="1" t="s">
        <v>14</v>
      </c>
    </row>
    <row r="16" spans="1:16" ht="13.5" customHeight="1">
      <c r="A16" s="81" t="s">
        <v>15</v>
      </c>
      <c r="B16" s="81"/>
      <c r="C16" s="81"/>
      <c r="D16" s="81"/>
      <c r="E16" s="81"/>
      <c r="F16" s="81"/>
      <c r="G16" s="81"/>
      <c r="H16" s="81"/>
      <c r="I16" s="82" t="s">
        <v>16</v>
      </c>
      <c r="J16" s="82"/>
      <c r="K16" s="82"/>
      <c r="L16" s="82"/>
      <c r="M16" s="82"/>
      <c r="N16" s="82" t="s">
        <v>17</v>
      </c>
      <c r="O16" s="82"/>
      <c r="P16" s="82"/>
    </row>
    <row r="17" spans="1:16" ht="18" customHeight="1">
      <c r="A17" s="82" t="s">
        <v>41</v>
      </c>
      <c r="B17" s="82"/>
      <c r="C17" s="82"/>
      <c r="D17" s="83" t="s">
        <v>42</v>
      </c>
      <c r="E17" s="83"/>
      <c r="F17" s="83"/>
      <c r="G17" s="82" t="s">
        <v>43</v>
      </c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32.25" customHeight="1">
      <c r="A18" s="73" t="s">
        <v>44</v>
      </c>
      <c r="B18" s="73"/>
      <c r="C18" s="73"/>
      <c r="D18" s="73" t="s">
        <v>45</v>
      </c>
      <c r="E18" s="73"/>
      <c r="F18" s="73"/>
      <c r="G18" s="74" t="s">
        <v>46</v>
      </c>
      <c r="H18" s="74"/>
      <c r="I18" s="73" t="s">
        <v>47</v>
      </c>
      <c r="J18" s="73"/>
      <c r="K18" s="73"/>
      <c r="L18" s="14" t="s">
        <v>18</v>
      </c>
      <c r="M18" s="15"/>
      <c r="N18" s="75" t="s">
        <v>48</v>
      </c>
      <c r="O18" s="75"/>
      <c r="P18" s="10" t="s">
        <v>49</v>
      </c>
    </row>
    <row r="19" spans="1:16" ht="18" customHeight="1">
      <c r="A19" s="76">
        <v>11940.73</v>
      </c>
      <c r="B19" s="76"/>
      <c r="C19" s="76"/>
      <c r="D19" s="77">
        <v>0</v>
      </c>
      <c r="E19" s="77"/>
      <c r="F19" s="77"/>
      <c r="G19" s="78">
        <f>SUM(A19:D19)</f>
        <v>11940.73</v>
      </c>
      <c r="H19" s="78"/>
      <c r="I19" s="77">
        <v>11216.83</v>
      </c>
      <c r="J19" s="77"/>
      <c r="K19" s="77"/>
      <c r="L19" s="79">
        <f>SUM(I19,I21)</f>
        <v>62639.810000000005</v>
      </c>
      <c r="M19" s="79"/>
      <c r="N19" s="67">
        <f>SUM(G19-I19)</f>
        <v>723.8999999999996</v>
      </c>
      <c r="O19" s="67"/>
      <c r="P19" s="72">
        <f>SUM(N19+N21)</f>
        <v>723.8999999999924</v>
      </c>
    </row>
    <row r="20" spans="1:16" ht="18" customHeight="1">
      <c r="A20" s="73" t="s">
        <v>19</v>
      </c>
      <c r="B20" s="73"/>
      <c r="C20" s="73"/>
      <c r="D20" s="73" t="s">
        <v>20</v>
      </c>
      <c r="E20" s="73"/>
      <c r="F20" s="73"/>
      <c r="G20" s="74" t="s">
        <v>21</v>
      </c>
      <c r="H20" s="74"/>
      <c r="I20" s="73" t="s">
        <v>22</v>
      </c>
      <c r="J20" s="73"/>
      <c r="K20" s="73"/>
      <c r="L20" s="79"/>
      <c r="M20" s="79"/>
      <c r="N20" s="75" t="s">
        <v>23</v>
      </c>
      <c r="O20" s="75"/>
      <c r="P20" s="72"/>
    </row>
    <row r="21" spans="1:163" ht="18.75" customHeight="1">
      <c r="A21" s="76">
        <v>51412.89</v>
      </c>
      <c r="B21" s="76"/>
      <c r="C21" s="76"/>
      <c r="D21" s="77">
        <v>10.09</v>
      </c>
      <c r="E21" s="77"/>
      <c r="F21" s="77"/>
      <c r="G21" s="78">
        <f>SUM(A21,D21)</f>
        <v>51422.979999999996</v>
      </c>
      <c r="H21" s="78"/>
      <c r="I21" s="66">
        <v>51422.98</v>
      </c>
      <c r="J21" s="66"/>
      <c r="K21" s="66"/>
      <c r="L21" s="79"/>
      <c r="M21" s="79"/>
      <c r="N21" s="67">
        <f>SUM(G21-I21)</f>
        <v>-7.275957614183426E-12</v>
      </c>
      <c r="O21" s="67"/>
      <c r="P21" s="72"/>
      <c r="FG21" s="1">
        <f>-A195</f>
        <v>0</v>
      </c>
    </row>
    <row r="22" spans="1:16" ht="12.75">
      <c r="A22" s="68"/>
      <c r="B22" s="68"/>
      <c r="C22" s="68"/>
      <c r="D22" s="68"/>
      <c r="E22" s="68"/>
      <c r="F22" s="68"/>
      <c r="G22" s="16"/>
      <c r="H22" s="16"/>
      <c r="I22" s="16" t="s">
        <v>24</v>
      </c>
      <c r="J22" s="16"/>
      <c r="K22" s="16"/>
      <c r="L22" s="16"/>
      <c r="M22" s="16"/>
      <c r="N22" s="16"/>
      <c r="O22" s="16"/>
      <c r="P22" s="35"/>
    </row>
    <row r="23" spans="1:20" ht="12.75">
      <c r="A23" s="69" t="s">
        <v>56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T23" s="2"/>
    </row>
    <row r="24" spans="1:16" ht="12.7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12.75">
      <c r="A25" s="71" t="s">
        <v>106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6" ht="12.75">
      <c r="A27" s="11"/>
      <c r="B27" s="17"/>
      <c r="C27" s="17"/>
      <c r="D27" s="17"/>
      <c r="E27" s="17"/>
      <c r="F27" s="17"/>
      <c r="G27" s="17"/>
      <c r="H27" s="17"/>
      <c r="I27" s="16"/>
      <c r="J27" s="16"/>
      <c r="K27" s="12"/>
      <c r="L27" s="12"/>
      <c r="M27" s="12"/>
      <c r="N27" s="12"/>
      <c r="O27" s="12"/>
      <c r="P27" s="18"/>
    </row>
    <row r="28" spans="1:16" ht="12.75">
      <c r="A28" s="11"/>
      <c r="B28" s="65" t="s">
        <v>25</v>
      </c>
      <c r="C28" s="65"/>
      <c r="D28" s="65"/>
      <c r="E28" s="65"/>
      <c r="F28" s="65"/>
      <c r="G28" s="65"/>
      <c r="H28" s="65"/>
      <c r="I28" s="16"/>
      <c r="J28" s="16"/>
      <c r="K28" s="12"/>
      <c r="L28" s="12"/>
      <c r="M28" s="12"/>
      <c r="N28" s="12"/>
      <c r="O28" s="12"/>
      <c r="P28" s="13"/>
    </row>
    <row r="29" spans="1:16" ht="12.75">
      <c r="A29" s="11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7"/>
      <c r="N29" s="17"/>
      <c r="O29" s="17"/>
      <c r="P29" s="18"/>
    </row>
    <row r="30" spans="1:16" ht="12.75">
      <c r="A30" s="11"/>
      <c r="B30" s="17"/>
      <c r="C30" s="17"/>
      <c r="D30" s="17"/>
      <c r="E30" s="17"/>
      <c r="F30" s="17"/>
      <c r="G30" s="17"/>
      <c r="H30" s="17"/>
      <c r="I30" s="16"/>
      <c r="J30" s="16"/>
      <c r="K30" s="65" t="s">
        <v>26</v>
      </c>
      <c r="L30" s="65"/>
      <c r="M30" s="65"/>
      <c r="N30" s="65"/>
      <c r="O30" s="65"/>
      <c r="P30" s="18"/>
    </row>
    <row r="31" spans="1:16" ht="12.75">
      <c r="A31" s="11"/>
      <c r="B31" s="65" t="s">
        <v>25</v>
      </c>
      <c r="C31" s="65"/>
      <c r="D31" s="65"/>
      <c r="E31" s="65"/>
      <c r="F31" s="65"/>
      <c r="G31" s="65"/>
      <c r="H31" s="65"/>
      <c r="I31" s="12"/>
      <c r="J31" s="12"/>
      <c r="K31" s="12"/>
      <c r="L31" s="12"/>
      <c r="M31" s="12"/>
      <c r="N31" s="12"/>
      <c r="O31" s="12"/>
      <c r="P31" s="13"/>
    </row>
    <row r="32" spans="1:16" ht="12.75">
      <c r="A32" s="11"/>
      <c r="B32" s="16"/>
      <c r="C32" s="16"/>
      <c r="D32" s="16"/>
      <c r="E32" s="16"/>
      <c r="F32" s="16"/>
      <c r="G32" s="16"/>
      <c r="H32" s="16"/>
      <c r="I32" s="16"/>
      <c r="J32" s="16"/>
      <c r="K32" s="17"/>
      <c r="L32" s="17"/>
      <c r="M32" s="17"/>
      <c r="N32" s="17"/>
      <c r="O32" s="17"/>
      <c r="P32" s="18"/>
    </row>
    <row r="33" spans="1:16" ht="12.75">
      <c r="A33" s="11"/>
      <c r="B33" s="17"/>
      <c r="C33" s="17"/>
      <c r="D33" s="17"/>
      <c r="E33" s="17"/>
      <c r="F33" s="17"/>
      <c r="G33" s="17"/>
      <c r="H33" s="17"/>
      <c r="I33" s="16"/>
      <c r="J33" s="16"/>
      <c r="K33" s="65" t="s">
        <v>27</v>
      </c>
      <c r="L33" s="65"/>
      <c r="M33" s="65"/>
      <c r="N33" s="65"/>
      <c r="O33" s="65"/>
      <c r="P33" s="18"/>
    </row>
    <row r="34" spans="1:16" ht="12.75">
      <c r="A34" s="11"/>
      <c r="B34" s="65" t="s">
        <v>25</v>
      </c>
      <c r="C34" s="65"/>
      <c r="D34" s="65"/>
      <c r="E34" s="65"/>
      <c r="F34" s="65"/>
      <c r="G34" s="65"/>
      <c r="H34" s="65"/>
      <c r="I34" s="16"/>
      <c r="J34" s="16"/>
      <c r="K34" s="12"/>
      <c r="L34" s="12"/>
      <c r="M34" s="12"/>
      <c r="N34" s="12"/>
      <c r="O34" s="12"/>
      <c r="P34" s="18"/>
    </row>
    <row r="35" spans="1:16" ht="12.75">
      <c r="A35" s="11"/>
      <c r="B35" s="12"/>
      <c r="C35" s="12"/>
      <c r="D35" s="12"/>
      <c r="E35" s="12"/>
      <c r="F35" s="12"/>
      <c r="G35" s="12"/>
      <c r="H35" s="12"/>
      <c r="I35" s="16"/>
      <c r="J35" s="16"/>
      <c r="K35" s="16"/>
      <c r="L35" s="16"/>
      <c r="M35" s="12"/>
      <c r="N35" s="16"/>
      <c r="O35" s="16"/>
      <c r="P35" s="18"/>
    </row>
    <row r="36" spans="1:16" ht="12.75">
      <c r="A36" s="11"/>
      <c r="B36" s="12"/>
      <c r="C36" s="12"/>
      <c r="D36" s="12"/>
      <c r="E36" s="12"/>
      <c r="F36" s="12"/>
      <c r="G36" s="12"/>
      <c r="H36" s="12"/>
      <c r="I36" s="16"/>
      <c r="J36" s="16"/>
      <c r="K36" s="16"/>
      <c r="L36" s="16"/>
      <c r="M36" s="12"/>
      <c r="N36" s="16"/>
      <c r="O36" s="16"/>
      <c r="P36" s="18"/>
    </row>
    <row r="37" spans="1:16" ht="12.75">
      <c r="A37" s="19"/>
      <c r="B37" s="20"/>
      <c r="C37" s="20"/>
      <c r="D37" s="20"/>
      <c r="E37" s="21"/>
      <c r="F37" s="63" t="s">
        <v>28</v>
      </c>
      <c r="G37" s="63"/>
      <c r="H37" s="63"/>
      <c r="I37" s="63"/>
      <c r="J37" s="63"/>
      <c r="K37" s="22"/>
      <c r="L37" s="22"/>
      <c r="M37" s="63" t="s">
        <v>29</v>
      </c>
      <c r="N37" s="63"/>
      <c r="O37" s="63"/>
      <c r="P37" s="23"/>
    </row>
  </sheetData>
  <sheetProtection selectLockedCells="1" selectUnlockedCells="1"/>
  <mergeCells count="71">
    <mergeCell ref="A2:P2"/>
    <mergeCell ref="A3:P3"/>
    <mergeCell ref="C5:I5"/>
    <mergeCell ref="J5:P5"/>
    <mergeCell ref="A7:P7"/>
    <mergeCell ref="A8:E8"/>
    <mergeCell ref="F8:M8"/>
    <mergeCell ref="O8:P8"/>
    <mergeCell ref="A9:C9"/>
    <mergeCell ref="D9:M9"/>
    <mergeCell ref="O9:P9"/>
    <mergeCell ref="A10:P10"/>
    <mergeCell ref="A11:B11"/>
    <mergeCell ref="C11:E11"/>
    <mergeCell ref="F11:G11"/>
    <mergeCell ref="H11:J11"/>
    <mergeCell ref="M11:P11"/>
    <mergeCell ref="A12:P12"/>
    <mergeCell ref="A13:D13"/>
    <mergeCell ref="E13:H13"/>
    <mergeCell ref="I13:J13"/>
    <mergeCell ref="K13:L13"/>
    <mergeCell ref="M13:N13"/>
    <mergeCell ref="O13:P13"/>
    <mergeCell ref="A14:D14"/>
    <mergeCell ref="E14:H14"/>
    <mergeCell ref="I14:J14"/>
    <mergeCell ref="K14:L14"/>
    <mergeCell ref="M14:N14"/>
    <mergeCell ref="O14:P14"/>
    <mergeCell ref="A15:P15"/>
    <mergeCell ref="A16:H16"/>
    <mergeCell ref="I16:M17"/>
    <mergeCell ref="N16:P17"/>
    <mergeCell ref="A17:C17"/>
    <mergeCell ref="D17:F17"/>
    <mergeCell ref="G17:H17"/>
    <mergeCell ref="A18:C18"/>
    <mergeCell ref="D18:F18"/>
    <mergeCell ref="G18:H18"/>
    <mergeCell ref="I18:K18"/>
    <mergeCell ref="N18:O18"/>
    <mergeCell ref="A19:C19"/>
    <mergeCell ref="D19:F19"/>
    <mergeCell ref="G19:H19"/>
    <mergeCell ref="I19:K19"/>
    <mergeCell ref="L19:M21"/>
    <mergeCell ref="N19:O19"/>
    <mergeCell ref="P19:P21"/>
    <mergeCell ref="A20:C20"/>
    <mergeCell ref="D20:F20"/>
    <mergeCell ref="G20:H20"/>
    <mergeCell ref="I20:K20"/>
    <mergeCell ref="N20:O20"/>
    <mergeCell ref="A21:C21"/>
    <mergeCell ref="D21:F21"/>
    <mergeCell ref="G21:H21"/>
    <mergeCell ref="I21:K21"/>
    <mergeCell ref="N21:O21"/>
    <mergeCell ref="A22:F22"/>
    <mergeCell ref="A23:P23"/>
    <mergeCell ref="A24:P24"/>
    <mergeCell ref="A25:P25"/>
    <mergeCell ref="F37:J37"/>
    <mergeCell ref="M37:O37"/>
    <mergeCell ref="A26:P26"/>
    <mergeCell ref="B28:H28"/>
    <mergeCell ref="K30:O30"/>
    <mergeCell ref="B31:H31"/>
    <mergeCell ref="K33:O33"/>
    <mergeCell ref="B34:H34"/>
  </mergeCells>
  <printOptions horizontalCentered="1" verticalCentered="1"/>
  <pageMargins left="0.1701388888888889" right="0.19652777777777777" top="0.39375" bottom="0.39375" header="0.5118055555555555" footer="0.511805555555555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124" zoomScaleNormal="124" zoomScalePageLayoutView="0" workbookViewId="0" topLeftCell="A1">
      <selection activeCell="L12" sqref="L12"/>
    </sheetView>
  </sheetViews>
  <sheetFormatPr defaultColWidth="9.00390625" defaultRowHeight="12.75"/>
  <cols>
    <col min="1" max="1" width="9.00390625" style="31" customWidth="1"/>
    <col min="2" max="2" width="8.57421875" style="31" customWidth="1"/>
    <col min="3" max="3" width="14.28125" style="32" customWidth="1"/>
    <col min="4" max="4" width="10.7109375" style="31" customWidth="1"/>
    <col min="5" max="5" width="11.421875" style="33" customWidth="1"/>
    <col min="6" max="6" width="10.8515625" style="33" customWidth="1"/>
    <col min="7" max="7" width="10.7109375" style="33" customWidth="1"/>
    <col min="8" max="8" width="10.8515625" style="33" customWidth="1"/>
    <col min="9" max="9" width="11.421875" style="33" customWidth="1"/>
    <col min="10" max="10" width="17.8515625" style="33" customWidth="1"/>
    <col min="11" max="11" width="9.28125" style="59" customWidth="1"/>
    <col min="12" max="12" width="7.8515625" style="33" customWidth="1"/>
    <col min="13" max="13" width="9.00390625" style="1" customWidth="1"/>
    <col min="14" max="14" width="12.7109375" style="62" customWidth="1"/>
    <col min="15" max="16384" width="9.00390625" style="1" customWidth="1"/>
  </cols>
  <sheetData>
    <row r="1" spans="1:14" s="3" customFormat="1" ht="19.5" customHeight="1">
      <c r="A1" s="122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  <c r="N1" s="60"/>
    </row>
    <row r="2" spans="1:14" s="3" customFormat="1" ht="13.5" customHeight="1">
      <c r="A2" s="115" t="s">
        <v>57</v>
      </c>
      <c r="B2" s="125" t="s">
        <v>58</v>
      </c>
      <c r="C2" s="127" t="s">
        <v>59</v>
      </c>
      <c r="D2" s="129" t="s">
        <v>60</v>
      </c>
      <c r="E2" s="115" t="s">
        <v>61</v>
      </c>
      <c r="F2" s="115"/>
      <c r="G2" s="115"/>
      <c r="H2" s="115"/>
      <c r="I2" s="115"/>
      <c r="J2" s="115"/>
      <c r="K2" s="117" t="s">
        <v>30</v>
      </c>
      <c r="L2" s="117"/>
      <c r="N2" s="60"/>
    </row>
    <row r="3" spans="1:14" s="3" customFormat="1" ht="34.5" customHeight="1">
      <c r="A3" s="116"/>
      <c r="B3" s="126"/>
      <c r="C3" s="128"/>
      <c r="D3" s="130"/>
      <c r="E3" s="116"/>
      <c r="F3" s="116"/>
      <c r="G3" s="116"/>
      <c r="H3" s="116"/>
      <c r="I3" s="116"/>
      <c r="J3" s="116"/>
      <c r="K3" s="54" t="s">
        <v>62</v>
      </c>
      <c r="L3" s="36" t="s">
        <v>63</v>
      </c>
      <c r="N3" s="60"/>
    </row>
    <row r="4" spans="1:14" s="3" customFormat="1" ht="18" customHeight="1">
      <c r="A4" s="26" t="s">
        <v>31</v>
      </c>
      <c r="B4" s="27"/>
      <c r="C4" s="28"/>
      <c r="D4" s="29"/>
      <c r="E4" s="118" t="s">
        <v>79</v>
      </c>
      <c r="F4" s="118"/>
      <c r="G4" s="118"/>
      <c r="H4" s="118"/>
      <c r="I4" s="118"/>
      <c r="J4" s="118"/>
      <c r="K4" s="30"/>
      <c r="L4" s="30"/>
      <c r="N4" s="60"/>
    </row>
    <row r="5" spans="1:14" s="3" customFormat="1" ht="18" customHeight="1">
      <c r="A5" s="26" t="s">
        <v>67</v>
      </c>
      <c r="B5" s="45" t="s">
        <v>65</v>
      </c>
      <c r="C5" s="37" t="s">
        <v>66</v>
      </c>
      <c r="D5" s="38">
        <v>44568</v>
      </c>
      <c r="E5" s="134" t="s">
        <v>80</v>
      </c>
      <c r="F5" s="134"/>
      <c r="G5" s="134"/>
      <c r="H5" s="134"/>
      <c r="I5" s="134"/>
      <c r="J5" s="134"/>
      <c r="K5" s="55">
        <v>2632.06</v>
      </c>
      <c r="L5" s="39">
        <v>0</v>
      </c>
      <c r="N5" s="60"/>
    </row>
    <row r="6" spans="1:14" s="4" customFormat="1" ht="18" customHeight="1">
      <c r="A6" s="26" t="s">
        <v>68</v>
      </c>
      <c r="B6" s="45" t="s">
        <v>65</v>
      </c>
      <c r="C6" s="43">
        <v>3</v>
      </c>
      <c r="D6" s="42">
        <v>44573</v>
      </c>
      <c r="E6" s="131" t="s">
        <v>81</v>
      </c>
      <c r="F6" s="132"/>
      <c r="G6" s="132"/>
      <c r="H6" s="132"/>
      <c r="I6" s="132"/>
      <c r="J6" s="133"/>
      <c r="K6" s="56">
        <v>498.75</v>
      </c>
      <c r="L6" s="39">
        <v>0</v>
      </c>
      <c r="N6" s="60"/>
    </row>
    <row r="7" spans="1:14" s="3" customFormat="1" ht="18" customHeight="1">
      <c r="A7" s="26" t="s">
        <v>69</v>
      </c>
      <c r="B7" s="45" t="s">
        <v>65</v>
      </c>
      <c r="C7" s="43">
        <v>399530</v>
      </c>
      <c r="D7" s="42">
        <v>44574</v>
      </c>
      <c r="E7" s="112" t="s">
        <v>82</v>
      </c>
      <c r="F7" s="113"/>
      <c r="G7" s="113"/>
      <c r="H7" s="113"/>
      <c r="I7" s="113"/>
      <c r="J7" s="114"/>
      <c r="K7" s="56">
        <v>420</v>
      </c>
      <c r="L7" s="39">
        <v>8.81</v>
      </c>
      <c r="N7" s="60"/>
    </row>
    <row r="8" spans="1:14" s="3" customFormat="1" ht="18" customHeight="1">
      <c r="A8" s="26" t="s">
        <v>70</v>
      </c>
      <c r="B8" s="45" t="s">
        <v>65</v>
      </c>
      <c r="C8" s="43">
        <v>4323</v>
      </c>
      <c r="D8" s="38">
        <v>44574</v>
      </c>
      <c r="E8" s="112" t="s">
        <v>83</v>
      </c>
      <c r="F8" s="113"/>
      <c r="G8" s="113"/>
      <c r="H8" s="113"/>
      <c r="I8" s="113"/>
      <c r="J8" s="114"/>
      <c r="K8" s="56">
        <v>785.5</v>
      </c>
      <c r="L8" s="39">
        <v>0.78</v>
      </c>
      <c r="N8" s="60"/>
    </row>
    <row r="9" spans="1:14" s="4" customFormat="1" ht="18" customHeight="1">
      <c r="A9" s="26" t="s">
        <v>71</v>
      </c>
      <c r="B9" s="45" t="s">
        <v>65</v>
      </c>
      <c r="C9" s="41">
        <v>394521</v>
      </c>
      <c r="D9" s="42">
        <v>44579</v>
      </c>
      <c r="E9" s="112" t="s">
        <v>84</v>
      </c>
      <c r="F9" s="113"/>
      <c r="G9" s="113"/>
      <c r="H9" s="113"/>
      <c r="I9" s="113"/>
      <c r="J9" s="114"/>
      <c r="K9" s="56">
        <v>184.8</v>
      </c>
      <c r="L9" s="39">
        <v>4.18</v>
      </c>
      <c r="N9" s="60"/>
    </row>
    <row r="10" spans="1:14" s="3" customFormat="1" ht="18" customHeight="1">
      <c r="A10" s="26" t="s">
        <v>72</v>
      </c>
      <c r="B10" s="45" t="s">
        <v>65</v>
      </c>
      <c r="C10" s="43" t="s">
        <v>66</v>
      </c>
      <c r="D10" s="42">
        <v>44582</v>
      </c>
      <c r="E10" s="112" t="s">
        <v>85</v>
      </c>
      <c r="F10" s="113"/>
      <c r="G10" s="113"/>
      <c r="H10" s="113"/>
      <c r="I10" s="113"/>
      <c r="J10" s="114"/>
      <c r="K10" s="56">
        <v>2979.54</v>
      </c>
      <c r="L10" s="39">
        <v>0</v>
      </c>
      <c r="N10" s="60"/>
    </row>
    <row r="11" spans="1:14" s="3" customFormat="1" ht="18" customHeight="1">
      <c r="A11" s="26" t="s">
        <v>73</v>
      </c>
      <c r="B11" s="45" t="s">
        <v>65</v>
      </c>
      <c r="C11" s="43" t="s">
        <v>66</v>
      </c>
      <c r="D11" s="42">
        <v>44588</v>
      </c>
      <c r="E11" s="112" t="s">
        <v>86</v>
      </c>
      <c r="F11" s="113"/>
      <c r="G11" s="113"/>
      <c r="H11" s="113"/>
      <c r="I11" s="113"/>
      <c r="J11" s="114"/>
      <c r="K11" s="56">
        <v>22113.24</v>
      </c>
      <c r="L11" s="39">
        <v>0</v>
      </c>
      <c r="N11" s="53"/>
    </row>
    <row r="12" spans="1:14" s="3" customFormat="1" ht="18" customHeight="1">
      <c r="A12" s="26" t="s">
        <v>87</v>
      </c>
      <c r="B12" s="45" t="s">
        <v>65</v>
      </c>
      <c r="C12" s="43" t="s">
        <v>66</v>
      </c>
      <c r="D12" s="42">
        <v>44589</v>
      </c>
      <c r="E12" s="112" t="s">
        <v>89</v>
      </c>
      <c r="F12" s="113"/>
      <c r="G12" s="113"/>
      <c r="H12" s="113"/>
      <c r="I12" s="113"/>
      <c r="J12" s="114"/>
      <c r="K12" s="56">
        <v>12965.55</v>
      </c>
      <c r="L12" s="39">
        <v>11194.84</v>
      </c>
      <c r="N12" s="53"/>
    </row>
    <row r="13" spans="1:14" s="3" customFormat="1" ht="18" customHeight="1">
      <c r="A13" s="26" t="s">
        <v>74</v>
      </c>
      <c r="B13" s="45" t="s">
        <v>65</v>
      </c>
      <c r="C13" s="43">
        <v>490881</v>
      </c>
      <c r="D13" s="42">
        <v>44589</v>
      </c>
      <c r="E13" s="112" t="s">
        <v>88</v>
      </c>
      <c r="F13" s="113"/>
      <c r="G13" s="113"/>
      <c r="H13" s="113"/>
      <c r="I13" s="113"/>
      <c r="J13" s="114"/>
      <c r="K13" s="56">
        <v>235.2</v>
      </c>
      <c r="L13" s="39">
        <v>4.86</v>
      </c>
      <c r="N13" s="53"/>
    </row>
    <row r="14" spans="1:14" s="3" customFormat="1" ht="18" customHeight="1">
      <c r="A14" s="26" t="s">
        <v>90</v>
      </c>
      <c r="B14" s="45" t="s">
        <v>65</v>
      </c>
      <c r="C14" s="43" t="s">
        <v>66</v>
      </c>
      <c r="D14" s="42">
        <v>44589</v>
      </c>
      <c r="E14" s="112" t="s">
        <v>91</v>
      </c>
      <c r="F14" s="113"/>
      <c r="G14" s="113"/>
      <c r="H14" s="113"/>
      <c r="I14" s="113"/>
      <c r="J14" s="114"/>
      <c r="K14" s="56">
        <v>2545.56</v>
      </c>
      <c r="L14" s="39">
        <v>0</v>
      </c>
      <c r="N14" s="53"/>
    </row>
    <row r="15" spans="1:14" s="3" customFormat="1" ht="18" customHeight="1">
      <c r="A15" s="26" t="s">
        <v>92</v>
      </c>
      <c r="B15" s="45" t="s">
        <v>65</v>
      </c>
      <c r="C15" s="43" t="s">
        <v>66</v>
      </c>
      <c r="D15" s="42">
        <v>44589</v>
      </c>
      <c r="E15" s="112" t="s">
        <v>93</v>
      </c>
      <c r="F15" s="113"/>
      <c r="G15" s="113"/>
      <c r="H15" s="113"/>
      <c r="I15" s="113"/>
      <c r="J15" s="114"/>
      <c r="K15" s="56">
        <v>2564.07</v>
      </c>
      <c r="L15" s="39">
        <v>0</v>
      </c>
      <c r="N15" s="53"/>
    </row>
    <row r="16" spans="1:14" s="3" customFormat="1" ht="18" customHeight="1">
      <c r="A16" s="26" t="s">
        <v>94</v>
      </c>
      <c r="B16" s="45" t="s">
        <v>65</v>
      </c>
      <c r="C16" s="41" t="s">
        <v>66</v>
      </c>
      <c r="D16" s="42">
        <v>44589</v>
      </c>
      <c r="E16" s="112" t="s">
        <v>95</v>
      </c>
      <c r="F16" s="113"/>
      <c r="G16" s="113"/>
      <c r="H16" s="113"/>
      <c r="I16" s="113"/>
      <c r="J16" s="114"/>
      <c r="K16" s="56">
        <v>2287.79</v>
      </c>
      <c r="L16" s="39">
        <v>0</v>
      </c>
      <c r="N16" s="53"/>
    </row>
    <row r="17" spans="1:14" s="34" customFormat="1" ht="18" customHeight="1">
      <c r="A17" s="26" t="s">
        <v>96</v>
      </c>
      <c r="B17" s="45" t="s">
        <v>65</v>
      </c>
      <c r="C17" s="41" t="s">
        <v>66</v>
      </c>
      <c r="D17" s="42">
        <v>44589</v>
      </c>
      <c r="E17" s="112" t="s">
        <v>97</v>
      </c>
      <c r="F17" s="113"/>
      <c r="G17" s="113"/>
      <c r="H17" s="113"/>
      <c r="I17" s="113"/>
      <c r="J17" s="114"/>
      <c r="K17" s="56">
        <v>607.6</v>
      </c>
      <c r="L17" s="39">
        <v>0</v>
      </c>
      <c r="N17" s="53"/>
    </row>
    <row r="18" spans="1:14" s="34" customFormat="1" ht="18" customHeight="1">
      <c r="A18" s="26" t="s">
        <v>98</v>
      </c>
      <c r="B18" s="45" t="s">
        <v>65</v>
      </c>
      <c r="C18" s="43">
        <v>1700453469453</v>
      </c>
      <c r="D18" s="42">
        <v>44589</v>
      </c>
      <c r="E18" s="112" t="s">
        <v>99</v>
      </c>
      <c r="F18" s="113"/>
      <c r="G18" s="113"/>
      <c r="H18" s="113"/>
      <c r="I18" s="113"/>
      <c r="J18" s="114"/>
      <c r="K18" s="56">
        <v>197.53</v>
      </c>
      <c r="L18" s="39">
        <v>0</v>
      </c>
      <c r="N18" s="53"/>
    </row>
    <row r="19" spans="1:14" s="3" customFormat="1" ht="18" customHeight="1">
      <c r="A19" s="26" t="s">
        <v>100</v>
      </c>
      <c r="B19" s="45" t="s">
        <v>75</v>
      </c>
      <c r="C19" s="43">
        <v>1700453854100</v>
      </c>
      <c r="D19" s="42">
        <v>44589</v>
      </c>
      <c r="E19" s="112" t="s">
        <v>101</v>
      </c>
      <c r="F19" s="113"/>
      <c r="G19" s="113"/>
      <c r="H19" s="113"/>
      <c r="I19" s="113"/>
      <c r="J19" s="114"/>
      <c r="K19" s="56">
        <v>197.53</v>
      </c>
      <c r="L19" s="39">
        <v>0</v>
      </c>
      <c r="N19" s="53"/>
    </row>
    <row r="20" spans="1:14" s="3" customFormat="1" ht="18" customHeight="1">
      <c r="A20" s="26" t="s">
        <v>102</v>
      </c>
      <c r="B20" s="45" t="s">
        <v>65</v>
      </c>
      <c r="C20" s="41">
        <v>706</v>
      </c>
      <c r="D20" s="42">
        <v>44589</v>
      </c>
      <c r="E20" s="112" t="s">
        <v>103</v>
      </c>
      <c r="F20" s="113"/>
      <c r="G20" s="113"/>
      <c r="H20" s="113"/>
      <c r="I20" s="113"/>
      <c r="J20" s="114"/>
      <c r="K20" s="56">
        <v>32</v>
      </c>
      <c r="L20" s="39">
        <v>1.41</v>
      </c>
      <c r="N20" s="53"/>
    </row>
    <row r="21" spans="1:14" s="3" customFormat="1" ht="18" customHeight="1">
      <c r="A21" s="26" t="s">
        <v>104</v>
      </c>
      <c r="B21" s="45" t="s">
        <v>65</v>
      </c>
      <c r="C21" s="41">
        <v>837</v>
      </c>
      <c r="D21" s="42">
        <v>44589</v>
      </c>
      <c r="E21" s="112" t="s">
        <v>103</v>
      </c>
      <c r="F21" s="113"/>
      <c r="G21" s="113"/>
      <c r="H21" s="113"/>
      <c r="I21" s="113"/>
      <c r="J21" s="114"/>
      <c r="K21" s="56">
        <v>44.9</v>
      </c>
      <c r="L21" s="39">
        <v>1.95</v>
      </c>
      <c r="N21" s="53"/>
    </row>
    <row r="22" spans="1:14" s="3" customFormat="1" ht="18" customHeight="1">
      <c r="A22" s="26"/>
      <c r="B22" s="45"/>
      <c r="C22" s="41"/>
      <c r="D22" s="42"/>
      <c r="E22" s="119" t="s">
        <v>77</v>
      </c>
      <c r="F22" s="120"/>
      <c r="G22" s="120"/>
      <c r="H22" s="120"/>
      <c r="I22" s="120"/>
      <c r="J22" s="121"/>
      <c r="K22" s="56"/>
      <c r="L22" s="39"/>
      <c r="N22" s="53"/>
    </row>
    <row r="23" spans="1:14" s="3" customFormat="1" ht="18" customHeight="1">
      <c r="A23" s="26"/>
      <c r="B23" s="45"/>
      <c r="C23" s="41"/>
      <c r="D23" s="42"/>
      <c r="E23" s="119" t="s">
        <v>78</v>
      </c>
      <c r="F23" s="120"/>
      <c r="G23" s="120"/>
      <c r="H23" s="120"/>
      <c r="I23" s="120"/>
      <c r="J23" s="121"/>
      <c r="K23" s="56">
        <v>129.1</v>
      </c>
      <c r="L23" s="39"/>
      <c r="N23" s="53"/>
    </row>
    <row r="24" spans="1:14" s="3" customFormat="1" ht="18" customHeight="1">
      <c r="A24" s="26"/>
      <c r="B24" s="40"/>
      <c r="C24" s="41"/>
      <c r="D24" s="42"/>
      <c r="E24" s="119" t="s">
        <v>64</v>
      </c>
      <c r="F24" s="120"/>
      <c r="G24" s="120"/>
      <c r="H24" s="120"/>
      <c r="I24" s="120"/>
      <c r="J24" s="121"/>
      <c r="K24" s="56">
        <v>2.26</v>
      </c>
      <c r="L24" s="39"/>
      <c r="N24" s="53"/>
    </row>
    <row r="25" spans="1:14" s="4" customFormat="1" ht="18" customHeight="1">
      <c r="A25" s="26"/>
      <c r="B25" s="40"/>
      <c r="C25" s="41"/>
      <c r="D25" s="42"/>
      <c r="E25" s="112"/>
      <c r="F25" s="113"/>
      <c r="G25" s="113"/>
      <c r="H25" s="113"/>
      <c r="I25" s="113"/>
      <c r="J25" s="114"/>
      <c r="K25" s="56"/>
      <c r="L25" s="39"/>
      <c r="N25" s="53"/>
    </row>
    <row r="26" spans="1:14" s="4" customFormat="1" ht="18" customHeight="1">
      <c r="A26" s="26"/>
      <c r="B26" s="40"/>
      <c r="C26" s="43"/>
      <c r="D26" s="42"/>
      <c r="E26" s="112"/>
      <c r="F26" s="113"/>
      <c r="G26" s="113"/>
      <c r="H26" s="113"/>
      <c r="I26" s="113"/>
      <c r="J26" s="114"/>
      <c r="K26" s="56"/>
      <c r="L26" s="39"/>
      <c r="N26" s="53"/>
    </row>
    <row r="27" spans="1:14" s="4" customFormat="1" ht="18" customHeight="1" thickBot="1">
      <c r="A27" s="26"/>
      <c r="B27" s="40"/>
      <c r="C27" s="43"/>
      <c r="D27" s="42"/>
      <c r="E27" s="112"/>
      <c r="F27" s="113"/>
      <c r="G27" s="113"/>
      <c r="H27" s="113"/>
      <c r="I27" s="113"/>
      <c r="J27" s="114"/>
      <c r="K27" s="56"/>
      <c r="L27" s="39"/>
      <c r="N27" s="53"/>
    </row>
    <row r="28" spans="1:14" ht="13.5" thickBot="1">
      <c r="A28" s="50"/>
      <c r="B28" s="51"/>
      <c r="C28" s="51"/>
      <c r="D28" s="51"/>
      <c r="E28" s="51"/>
      <c r="F28" s="51"/>
      <c r="G28" s="51"/>
      <c r="H28" s="51"/>
      <c r="I28" s="51"/>
      <c r="J28" s="52"/>
      <c r="K28" s="57">
        <f>SUM(K5:K26)</f>
        <v>51422.979999999996</v>
      </c>
      <c r="L28" s="44">
        <f>SUM(L5:L27)</f>
        <v>11216.830000000002</v>
      </c>
      <c r="N28" s="53"/>
    </row>
    <row r="29" spans="1:14" ht="13.5" thickBot="1">
      <c r="A29" s="46"/>
      <c r="B29" s="47"/>
      <c r="C29" s="47"/>
      <c r="D29" s="47"/>
      <c r="E29" s="47"/>
      <c r="F29" s="47"/>
      <c r="G29" s="47"/>
      <c r="H29" s="47"/>
      <c r="I29" s="47"/>
      <c r="J29" s="48"/>
      <c r="K29" s="58"/>
      <c r="L29" s="49"/>
      <c r="N29" s="53"/>
    </row>
    <row r="30" ht="12.75">
      <c r="N30" s="53"/>
    </row>
    <row r="31" ht="12.75">
      <c r="N31" s="53"/>
    </row>
    <row r="32" ht="12.75">
      <c r="N32" s="53"/>
    </row>
    <row r="33" ht="12.75">
      <c r="N33" s="53"/>
    </row>
    <row r="34" ht="12.75">
      <c r="N34" s="53"/>
    </row>
    <row r="35" ht="12.75">
      <c r="N35" s="53"/>
    </row>
    <row r="36" ht="12.75">
      <c r="N36" s="53"/>
    </row>
    <row r="37" ht="12.75">
      <c r="N37" s="53"/>
    </row>
    <row r="38" ht="12.75">
      <c r="N38" s="53"/>
    </row>
    <row r="39" ht="12.75">
      <c r="N39" s="53"/>
    </row>
    <row r="40" ht="12.75">
      <c r="N40" s="53"/>
    </row>
    <row r="41" ht="12.75">
      <c r="N41" s="53"/>
    </row>
    <row r="42" ht="12.75">
      <c r="N42" s="61"/>
    </row>
  </sheetData>
  <sheetProtection selectLockedCells="1" selectUnlockedCells="1"/>
  <mergeCells count="31">
    <mergeCell ref="E7:J7"/>
    <mergeCell ref="E6:J6"/>
    <mergeCell ref="E18:J18"/>
    <mergeCell ref="E9:J9"/>
    <mergeCell ref="E20:J20"/>
    <mergeCell ref="E21:J21"/>
    <mergeCell ref="E5:J5"/>
    <mergeCell ref="E11:J11"/>
    <mergeCell ref="E10:J10"/>
    <mergeCell ref="E14:J14"/>
    <mergeCell ref="E12:J12"/>
    <mergeCell ref="A1:L1"/>
    <mergeCell ref="A2:A3"/>
    <mergeCell ref="B2:B3"/>
    <mergeCell ref="C2:C3"/>
    <mergeCell ref="D2:D3"/>
    <mergeCell ref="E27:J27"/>
    <mergeCell ref="E23:J23"/>
    <mergeCell ref="E24:J24"/>
    <mergeCell ref="E25:J25"/>
    <mergeCell ref="E26:J26"/>
    <mergeCell ref="E19:J19"/>
    <mergeCell ref="E13:J13"/>
    <mergeCell ref="E2:J3"/>
    <mergeCell ref="K2:L2"/>
    <mergeCell ref="E4:J4"/>
    <mergeCell ref="E22:J22"/>
    <mergeCell ref="E16:J16"/>
    <mergeCell ref="E15:J15"/>
    <mergeCell ref="E8:J8"/>
    <mergeCell ref="E17:J17"/>
  </mergeCells>
  <printOptions horizontalCentered="1"/>
  <pageMargins left="0.39375" right="0.39375" top="0.39375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User</cp:lastModifiedBy>
  <cp:lastPrinted>2022-02-21T17:42:47Z</cp:lastPrinted>
  <dcterms:created xsi:type="dcterms:W3CDTF">2019-02-19T14:21:35Z</dcterms:created>
  <dcterms:modified xsi:type="dcterms:W3CDTF">2022-02-24T11:53:36Z</dcterms:modified>
  <cp:category/>
  <cp:version/>
  <cp:contentType/>
  <cp:contentStatus/>
</cp:coreProperties>
</file>