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0" windowWidth="15480" windowHeight="2475" tabRatio="849" activeTab="1"/>
  </bookViews>
  <sheets>
    <sheet name="DEMONSTRATIVO" sheetId="1" r:id="rId1"/>
    <sheet name="RELAÇÃO DE PAGAMENTOS" sheetId="2" r:id="rId2"/>
    <sheet name="CONCILIAÇÃO" sheetId="3" state="hidden" r:id="rId3"/>
  </sheets>
  <definedNames>
    <definedName name="_xlnm._FilterDatabase" localSheetId="1" hidden="1">'RELAÇÃO DE PAGAMENTOS'!$A$26:$F$1055</definedName>
    <definedName name="_xlnm.Print_Area" localSheetId="2">'CONCILIAÇÃO'!$B$2:$H$38</definedName>
    <definedName name="_xlnm.Print_Area" localSheetId="1">'RELAÇÃO DE PAGAMENTOS'!$A$1:$F$1068</definedName>
  </definedNames>
  <calcPr fullCalcOnLoad="1"/>
</workbook>
</file>

<file path=xl/sharedStrings.xml><?xml version="1.0" encoding="utf-8"?>
<sst xmlns="http://schemas.openxmlformats.org/spreadsheetml/2006/main" count="3179" uniqueCount="860">
  <si>
    <t>DATA DO DOCUMENTO</t>
  </si>
  <si>
    <t>TOTAL</t>
  </si>
  <si>
    <t>Nº ORDEM</t>
  </si>
  <si>
    <t>ESPÉCIE DE DOCUMENTO (NF/RECIBO)</t>
  </si>
  <si>
    <t>NATUREZA DA DESPESA</t>
  </si>
  <si>
    <t>ALDEIAS INFANTIS SOS BRASIL</t>
  </si>
  <si>
    <t>C) DESPESAS REALIZADAS</t>
  </si>
  <si>
    <t>OBSERVAÇÕES</t>
  </si>
  <si>
    <t>AUTENTICAÇÃO</t>
  </si>
  <si>
    <t>Solange Rodrigues Peixoto</t>
  </si>
  <si>
    <t>DOCUMENTO</t>
  </si>
  <si>
    <t>DATA</t>
  </si>
  <si>
    <t xml:space="preserve">VIGÊNCIA </t>
  </si>
  <si>
    <t>VALOR R$</t>
  </si>
  <si>
    <t>DEMOSTRATIVO DOS REPASSES PUBLICOS RECEBIDOS</t>
  </si>
  <si>
    <t>VALORES PREVISTOS - R$</t>
  </si>
  <si>
    <t>DOC. DE CRÉDITO Nº</t>
  </si>
  <si>
    <t>VALORES REPASSADOS - R$</t>
  </si>
  <si>
    <t>RECURSOS PRÓPRIOS APLICADOS PELA ENTIDADE</t>
  </si>
  <si>
    <t>DEMONSTRATIVO DAS DESPESAS REALIZADAS</t>
  </si>
  <si>
    <t>CATEGORIA OU FINALIDAE DA DESPESA</t>
  </si>
  <si>
    <t>PERIODO DE REALIZAÇÃO</t>
  </si>
  <si>
    <t>Parecer do Conselho Fiscal.</t>
  </si>
  <si>
    <t>Membros do Conselho Fiscal</t>
  </si>
  <si>
    <t>__________________________________________________</t>
  </si>
  <si>
    <t xml:space="preserve">                      Antonio Luis Parkinson de Castro</t>
  </si>
  <si>
    <t>Firmino Mauro Custódio</t>
  </si>
  <si>
    <t xml:space="preserve">DEMONSTRATIVO INTEGRAL DAS RECEITAS E DESPESAS </t>
  </si>
  <si>
    <t>RECEITA COM APLICAÇÕES FINANCEIRAS DOS REPASSES PÚBLICOS</t>
  </si>
  <si>
    <t>RELAÇÃO DE PAGAMENTOS EFETUADOS</t>
  </si>
  <si>
    <t>convênio.</t>
  </si>
  <si>
    <r>
      <t xml:space="preserve">Os signatários, na qualidade de representantes da entidade beneficiaria: </t>
    </r>
    <r>
      <rPr>
        <b/>
        <sz val="9"/>
        <rFont val="Arial"/>
        <family val="2"/>
      </rPr>
      <t xml:space="preserve">Aldeias Infantis SOS Brasil , </t>
    </r>
    <r>
      <rPr>
        <sz val="9"/>
        <rFont val="Arial"/>
        <family val="2"/>
      </rPr>
      <t>vem indicar,</t>
    </r>
  </si>
  <si>
    <r>
      <t>ENTIDADE:</t>
    </r>
    <r>
      <rPr>
        <b/>
        <sz val="11"/>
        <rFont val="Arial"/>
        <family val="2"/>
      </rPr>
      <t xml:space="preserve"> ALDEIAS INFANTIS SOS BRASIL </t>
    </r>
  </si>
  <si>
    <r>
      <rPr>
        <sz val="11"/>
        <rFont val="Arial"/>
        <family val="2"/>
      </rPr>
      <t>FONTE</t>
    </r>
    <r>
      <rPr>
        <b/>
        <sz val="11"/>
        <rFont val="Arial"/>
        <family val="2"/>
      </rPr>
      <t>: MUNICIPAL</t>
    </r>
  </si>
  <si>
    <t>CNPJ Nº 35.797.364/0030-63</t>
  </si>
  <si>
    <r>
      <t xml:space="preserve">ORGÃO CONCESSOR: </t>
    </r>
    <r>
      <rPr>
        <b/>
        <sz val="11"/>
        <rFont val="Arial"/>
        <family val="2"/>
      </rPr>
      <t>PREFEITURA MUNICIPAL DE RIO CLARO - PROMOÇÃO AÇÃO SOCIAL</t>
    </r>
  </si>
  <si>
    <r>
      <t xml:space="preserve">ENDEREÇO ESCRITÓRIO ADMINISTRATIVO:  </t>
    </r>
    <r>
      <rPr>
        <b/>
        <sz val="11"/>
        <rFont val="Arial"/>
        <family val="2"/>
      </rPr>
      <t>AV 40 - 537 - VILA OPERARIA - RIO CLARO - CEP 13.504-140</t>
    </r>
  </si>
  <si>
    <r>
      <t xml:space="preserve">CNPJ: </t>
    </r>
    <r>
      <rPr>
        <b/>
        <sz val="10"/>
        <rFont val="Arial"/>
        <family val="2"/>
      </rPr>
      <t>35.797.364/0030-63</t>
    </r>
  </si>
  <si>
    <r>
      <t xml:space="preserve">CNPJ: </t>
    </r>
    <r>
      <rPr>
        <b/>
        <sz val="11"/>
        <rFont val="Arial"/>
        <family val="2"/>
      </rPr>
      <t>35.797.364/0030-63</t>
    </r>
  </si>
  <si>
    <t xml:space="preserve">NOME DA UNIDADE EXECUTORA : ALDEIAS INFANTIS SOS BRASIL - PROGRAMA DE RIO CLARO </t>
  </si>
  <si>
    <t>IDENTIFICAÇÃO DA CONTA BANCÁRIA</t>
  </si>
  <si>
    <t>NOME DO BANCO                                                                                                                        BANCO BRASIL</t>
  </si>
  <si>
    <t>NOME DA AGÊNCIA                                         IPEUNA</t>
  </si>
  <si>
    <t>CÓD.AGÊNCIA/DV                                            4587-X</t>
  </si>
  <si>
    <t>B) RENDIMENTOS DE APLICAÇÃO</t>
  </si>
  <si>
    <t xml:space="preserve">F) VALOR DEVOLVIDO AO ÓRGÃO CONVENENTE </t>
  </si>
  <si>
    <t>________________________</t>
  </si>
  <si>
    <t>____________________________</t>
  </si>
  <si>
    <t>A) VALOR DE REPASSES MUNICIPAIS RECEBIDOS</t>
  </si>
  <si>
    <t>Nº CONTA CORRENTE/DV                               10582-1</t>
  </si>
  <si>
    <r>
      <t>OBJETO DO CONVÊNIO</t>
    </r>
    <r>
      <rPr>
        <b/>
        <sz val="11"/>
        <rFont val="Arial"/>
        <family val="2"/>
      </rPr>
      <t xml:space="preserve">:Termo de Colaboração para a Consecução do Serviço Socioassistencial de Acolhimento Institucional  </t>
    </r>
  </si>
  <si>
    <t>Modalidade Casa Lar</t>
  </si>
  <si>
    <t>MARIA IVONETE TAVARES</t>
  </si>
  <si>
    <t>MARIA DALVA ALVES FREITAS</t>
  </si>
  <si>
    <t>EUFROSINA DE SOUZA CAMPOS</t>
  </si>
  <si>
    <t>THOMAZ GONÇALVES DE SOUZA ROCHA</t>
  </si>
  <si>
    <t>BREAN DE SOUZA PINTO</t>
  </si>
  <si>
    <t>CARLOS EDUARDO BRESSAN</t>
  </si>
  <si>
    <t>ANTONIO CARLOS BASSO RIO CLARO</t>
  </si>
  <si>
    <t>RECIBO</t>
  </si>
  <si>
    <t>HOLERITE</t>
  </si>
  <si>
    <t>GPS</t>
  </si>
  <si>
    <t>DARF</t>
  </si>
  <si>
    <t>GRF</t>
  </si>
  <si>
    <t>CLAUDINO MOREIRA CESAR</t>
  </si>
  <si>
    <t>ANGELO APARECIDO DENARDI</t>
  </si>
  <si>
    <t>AUDI MED OCUPACIONAL S/S LTDA</t>
  </si>
  <si>
    <t>SIETHOSP - SINDICATO DOS EMPREGADOS PIRACICABA</t>
  </si>
  <si>
    <t>ELDINA BARBOSA DA SILVA</t>
  </si>
  <si>
    <t>CND 27 COMERCIO DE UTILIDADES LTDA</t>
  </si>
  <si>
    <t>Alimentos - Casas Lares</t>
  </si>
  <si>
    <t>BOLETO</t>
  </si>
  <si>
    <t>LOJÃO DAS ESQUADRIAS PALAMIM LTDA - EPP</t>
  </si>
  <si>
    <t>CLAUDENICE FERREIRA GARCIA EVES</t>
  </si>
  <si>
    <t>FUNDO DE GARANTIA DO TEMPO DE SERVIÇO</t>
  </si>
  <si>
    <t>Lucas José Rodrigues</t>
  </si>
  <si>
    <t>RG: 29.664.688-X</t>
  </si>
  <si>
    <t>LUIS AUGUSTO DE SOUZA</t>
  </si>
  <si>
    <t>UNIMED</t>
  </si>
  <si>
    <t>TEXTIL ABRIL LTDA</t>
  </si>
  <si>
    <t>Adiantamento de Férias</t>
  </si>
  <si>
    <t>MÍRIAN CARAN DE FREITAS</t>
  </si>
  <si>
    <t>GRAZIANO PETRELLA</t>
  </si>
  <si>
    <t>Covabra Supermercados Ltda 04</t>
  </si>
  <si>
    <t>Alimentos - Casa Lar</t>
  </si>
  <si>
    <t>MINIST. PREVIDENCIA E ASSISTENCIA SOCIAL - GPS</t>
  </si>
  <si>
    <t>MINISTERIO DA FAZENDA - DARF</t>
  </si>
  <si>
    <t>CRISTIANO CARLOS CONTATO MEI</t>
  </si>
  <si>
    <t>KELLI ELBA MORAES OZÓRIO</t>
  </si>
  <si>
    <t>Pensão Alimentícia - Carlos Eduardo Bressan</t>
  </si>
  <si>
    <t>Exames Admissionais/Demissionais</t>
  </si>
  <si>
    <t>Contribuição Assistencial</t>
  </si>
  <si>
    <t>RAPIDOSP TRANSPORTES E SERVIÇOS LTDA</t>
  </si>
  <si>
    <t>VR Beneficios e Serviços de Processamento Ltda</t>
  </si>
  <si>
    <t>PORTO SEGURO - SEGURO SAUDE S/A - ODONTO</t>
  </si>
  <si>
    <t>Vale Alimentação - Colaboradores</t>
  </si>
  <si>
    <t>Vale Refeição - Colaboradores</t>
  </si>
  <si>
    <t>Kalunga Com. E Ind. Gráfica Ltda</t>
  </si>
  <si>
    <t xml:space="preserve">Coordenadora </t>
  </si>
  <si>
    <t>Coordenador de Serviços</t>
  </si>
  <si>
    <t>RG: 38.360.350-X</t>
  </si>
  <si>
    <t>recursos esses recebidos para manutenção. Os documentos abaixo relacionados correspondem ao valor comprovado no periodo, para a execução do referido</t>
  </si>
  <si>
    <t>Nº DO DOCUMENTO</t>
  </si>
  <si>
    <t>D) PROVISIONAMENTO RH</t>
  </si>
  <si>
    <t>e) SALDO BANCÁRIO</t>
  </si>
  <si>
    <t>FIRMINO MAURO CUSTODIO</t>
  </si>
  <si>
    <t>CPF: 643 153 398 49</t>
  </si>
  <si>
    <t>JOSE RICARDO DE MORAES PINTO</t>
  </si>
  <si>
    <t>CPF: 082.204.958-98</t>
  </si>
  <si>
    <t>DANIEL BERSELLI MARINHO</t>
  </si>
  <si>
    <t>CPF: 272.163.018-03</t>
  </si>
  <si>
    <r>
      <t xml:space="preserve">ÓRGÃO CONCESSOR: </t>
    </r>
    <r>
      <rPr>
        <b/>
        <sz val="11"/>
        <color indexed="8"/>
        <rFont val="Calibri"/>
        <family val="2"/>
      </rPr>
      <t>Prefeitura Municipal de Rio Claro - SMAS - FMAS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</si>
  <si>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 - CEP 13.504-140</t>
    </r>
  </si>
  <si>
    <r>
      <t xml:space="preserve">TIPO DE CONCESSÃO: </t>
    </r>
    <r>
      <rPr>
        <b/>
        <sz val="11"/>
        <color indexed="8"/>
        <rFont val="Calibri"/>
        <family val="2"/>
      </rPr>
      <t xml:space="preserve">Termo de Colaboração </t>
    </r>
  </si>
  <si>
    <r>
      <t xml:space="preserve">MUNICÍPIO: </t>
    </r>
    <r>
      <rPr>
        <b/>
        <sz val="11"/>
        <color indexed="8"/>
        <rFont val="Calibri"/>
        <family val="2"/>
      </rPr>
      <t>Rio Claro</t>
    </r>
  </si>
  <si>
    <r>
      <t>ORGANIZAÇÃO DA SOCIEDADE CIVIL:</t>
    </r>
    <r>
      <rPr>
        <b/>
        <sz val="11"/>
        <color indexed="8"/>
        <rFont val="Calibri"/>
        <family val="2"/>
      </rPr>
      <t xml:space="preserve"> Aldeias Infantis SOS Brasil </t>
    </r>
  </si>
  <si>
    <r>
      <t xml:space="preserve">OBJETO: </t>
    </r>
    <r>
      <rPr>
        <b/>
        <sz val="10"/>
        <rFont val="Arial"/>
        <family val="2"/>
      </rPr>
      <t>Especial de Alta Complexidade  - Modalidade Casa Lar</t>
    </r>
  </si>
  <si>
    <r>
      <t xml:space="preserve">(2) Verba: </t>
    </r>
    <r>
      <rPr>
        <b/>
        <sz val="10"/>
        <rFont val="Arial"/>
        <family val="2"/>
      </rPr>
      <t>MUNICIPAL</t>
    </r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</si>
  <si>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Público.</t>
  </si>
  <si>
    <t>ALESSANDRA FORTES DE SOUZA CORREA</t>
  </si>
  <si>
    <t>Ana Carolina de Castro Dias</t>
  </si>
  <si>
    <t>Ariana Graziela Cintra</t>
  </si>
  <si>
    <t>Daniel Felipe Alves</t>
  </si>
  <si>
    <t>Eliezer Cristiano Gonçalves</t>
  </si>
  <si>
    <t>Felipe Leonardo Mazin Dos Santos</t>
  </si>
  <si>
    <t>Ionete Fausto de Jesus</t>
  </si>
  <si>
    <t>LUCAS JOSE RODRIGUES</t>
  </si>
  <si>
    <t>Widlyne Valentin</t>
  </si>
  <si>
    <t>MARIA DAS NEVES DE SOUZA SANTOS</t>
  </si>
  <si>
    <t>LILIANE DOS SANTOS SAMUEL</t>
  </si>
  <si>
    <t>VB TRANSPORTES E TURISMO LTDA</t>
  </si>
  <si>
    <t>Roucheli Tavares</t>
  </si>
  <si>
    <t>INSS S/Serviços de Transporte</t>
  </si>
  <si>
    <t>H &amp; D COMERCIO LTDA</t>
  </si>
  <si>
    <t>Assistência Médica - Colaboradores</t>
  </si>
  <si>
    <t xml:space="preserve">Assistência Médica </t>
  </si>
  <si>
    <t>Alessandra Fortes De Souza Correa</t>
  </si>
  <si>
    <t>Ana Carolina De Castro Dias</t>
  </si>
  <si>
    <t>Brean De Souza Pinto</t>
  </si>
  <si>
    <t>Carlos Eduardo Bressan</t>
  </si>
  <si>
    <t>Daniela Nascimento De Oliveira Barbeta</t>
  </si>
  <si>
    <t>Eufrosina De Souza Campos</t>
  </si>
  <si>
    <t>Gustavo Nascimento Dos Santos</t>
  </si>
  <si>
    <t>Ionete Fausto De Jesus</t>
  </si>
  <si>
    <t>Liliane Dos Santos Samuel</t>
  </si>
  <si>
    <t>Lucas Jose Rodrigues</t>
  </si>
  <si>
    <t>Maria Dalva Alves Freitas</t>
  </si>
  <si>
    <t>Maria Das Neves De Souza Santos</t>
  </si>
  <si>
    <t>Maria Ivonete Tavares</t>
  </si>
  <si>
    <t>Maria Marli Sales Da Silva</t>
  </si>
  <si>
    <t>Noeme Diogo De França Celetino</t>
  </si>
  <si>
    <t>Sheila Dos Anjos De Moura Costa</t>
  </si>
  <si>
    <t>Thomaz Gonçalves De Souza Rocha</t>
  </si>
  <si>
    <t>Raphael Selingardi Amador</t>
  </si>
  <si>
    <t>Cupom</t>
  </si>
  <si>
    <t>HERRERA DARIOLI COMERCIAL LTDA - ME</t>
  </si>
  <si>
    <t>COMERCIAL ELETRO PEREZ LTDA EPP</t>
  </si>
  <si>
    <t>Assistência Médica - Co-Participação</t>
  </si>
  <si>
    <t>NF 25</t>
  </si>
  <si>
    <t>Clelce da Costa Santilli</t>
  </si>
  <si>
    <t>CUPOM</t>
  </si>
  <si>
    <t>FATURA</t>
  </si>
  <si>
    <t xml:space="preserve">BOLETO </t>
  </si>
  <si>
    <t>Mat.de Higiene e Limpeza  - Casa Lar</t>
  </si>
  <si>
    <t>NF 16</t>
  </si>
  <si>
    <t>Silvana de Oliveira</t>
  </si>
  <si>
    <t>Correios</t>
  </si>
  <si>
    <t>Envio de Sedex</t>
  </si>
  <si>
    <t>Plano Odontológico - Colaboradores</t>
  </si>
  <si>
    <t>NF 27</t>
  </si>
  <si>
    <t>Eny Guedes de Carvalho</t>
  </si>
  <si>
    <t>Francisca Getuliana Silva Gomes</t>
  </si>
  <si>
    <t>Nailton Lima dos Anjos</t>
  </si>
  <si>
    <t>NF 29</t>
  </si>
  <si>
    <t>ANTONIO CARLOS BASSO - PF</t>
  </si>
  <si>
    <t>Pg-Aluguel - Escritório</t>
  </si>
  <si>
    <t>Dirceu Oehlmeyer Alves</t>
  </si>
  <si>
    <t>Mayara Janei Cristofoleti</t>
  </si>
  <si>
    <t>Aldeias Infantis SOS Brasil</t>
  </si>
  <si>
    <t>Madeireira Andreato Ltda EPP</t>
  </si>
  <si>
    <t>Pacheco &amp; Padermo Elétrica e Hidráulica Ltda</t>
  </si>
  <si>
    <t>NAYARA CARLA DE ALBUQUERQUE JOÃO</t>
  </si>
  <si>
    <t>Emissão de CPF</t>
  </si>
  <si>
    <t>Hora Park Rio Claro</t>
  </si>
  <si>
    <t>Estacionamento</t>
  </si>
  <si>
    <t>SUL AMERICA SEGUROS DE VIDA</t>
  </si>
  <si>
    <t>Marlene Garcia de Souza Ferreira</t>
  </si>
  <si>
    <t>Suhelen Barbosa Bruno</t>
  </si>
  <si>
    <t>Seguro de Vida - Colaboradores</t>
  </si>
  <si>
    <t>LM Mini-Mercado e Padaria de Rio Claro Ltda</t>
  </si>
  <si>
    <t>NF 23</t>
  </si>
  <si>
    <t>NF 32</t>
  </si>
  <si>
    <t>NF 33</t>
  </si>
  <si>
    <t xml:space="preserve">Materiais Manutenção Edifícios - Casa Lar </t>
  </si>
  <si>
    <t>NF 35</t>
  </si>
  <si>
    <t>JOSE GERALDO TOGNI JUNIOR ME</t>
  </si>
  <si>
    <t>FABIO RODRIGO RODRIGUES</t>
  </si>
  <si>
    <t>NF 66</t>
  </si>
  <si>
    <t>NF 8</t>
  </si>
  <si>
    <t>NF 9</t>
  </si>
  <si>
    <t>NF 5</t>
  </si>
  <si>
    <t>NF 7</t>
  </si>
  <si>
    <t>DATA PREVISTA PARA O REPASSE</t>
  </si>
  <si>
    <r>
      <t xml:space="preserve">RESPONSÁVEL PELA ENTIDADE: </t>
    </r>
    <r>
      <rPr>
        <b/>
        <sz val="11"/>
        <color indexed="8"/>
        <rFont val="Calibri"/>
        <family val="2"/>
      </rPr>
      <t>Lucas José Rodrigues</t>
    </r>
  </si>
  <si>
    <t>LUCAS JOSÉ RODRIGUES</t>
  </si>
  <si>
    <t>Coordenador</t>
  </si>
  <si>
    <t>CPF. 284.166.468-64</t>
  </si>
  <si>
    <t>SUB TOTAL</t>
  </si>
  <si>
    <t>VALOR PREVISTO</t>
  </si>
  <si>
    <t>VALOR APLICADO</t>
  </si>
  <si>
    <t>RECURSO PUBLICO NÃO APLICADO</t>
  </si>
  <si>
    <t>RENDIMENTO PROVISIONAMENTO</t>
  </si>
  <si>
    <t>VALOR AUTORIZADO PARA APLICAÇÃO NO EXERCICIO SEGUINTE</t>
  </si>
  <si>
    <t>VALOR DEVOLVIDO AO ÓRGÃO PUBLICO</t>
  </si>
  <si>
    <t>(A) Recursos Humanos</t>
  </si>
  <si>
    <t>(B) Despesas Diretas</t>
  </si>
  <si>
    <t>(C) Despesas Indiretas</t>
  </si>
  <si>
    <t>(D) Equipamentos e Permanentes</t>
  </si>
  <si>
    <t>(E) Utilidade Publica</t>
  </si>
  <si>
    <t>(F) Provisionamento</t>
  </si>
  <si>
    <t>SUB-TOTAL DAS DESPESAS (A+B+C+D+E)</t>
  </si>
  <si>
    <t>TOTAL DAS DESPESAS (+F PROVISIONAMENTO)</t>
  </si>
  <si>
    <t xml:space="preserve">na forma abaixo detalhada  a documentação da aplicação dos recursos recebidos no exercício de 2018, da Prefeitura Municipal de Rio Claro, </t>
  </si>
  <si>
    <t>FGTS S/Salários Fopag 01_2019</t>
  </si>
  <si>
    <t>FUNDO DE GARANTIA POR TEMPO DE SERVIÇO</t>
  </si>
  <si>
    <t>IRRF S/ Salários Fopag 01_2019</t>
  </si>
  <si>
    <t>MINISTÉRIO DA FAZENDA - DARF</t>
  </si>
  <si>
    <t>PIS S/ Salários Fopag 01_2019</t>
  </si>
  <si>
    <t>INSS S/ Salários Fopag 01_2019</t>
  </si>
  <si>
    <t>IRRF S/ Aluguéis 01_2019</t>
  </si>
  <si>
    <t>MINISTÉRIO DA PREVIDÊNCIA SOCIAL - GPS</t>
  </si>
  <si>
    <t>VR BENEFÍCIOS E SERVIÇOS</t>
  </si>
  <si>
    <t>NF 948725</t>
  </si>
  <si>
    <t>NF 948719</t>
  </si>
  <si>
    <t>Pg-Aluguel Casa 2 (50%)</t>
  </si>
  <si>
    <t>Pg-Aluguel Casa 3</t>
  </si>
  <si>
    <t>Pg-Aluguel Casa 4</t>
  </si>
  <si>
    <t>Pg-Aluguel Casa 5</t>
  </si>
  <si>
    <t>Ana Helena Marques Nicoletti</t>
  </si>
  <si>
    <t>Pg-Aluguel Casa 6</t>
  </si>
  <si>
    <t>ANA LUCIA RAULINO - IMOBILIÁRIA TERRA</t>
  </si>
  <si>
    <t>Pg-Aluguel Casa 1</t>
  </si>
  <si>
    <t>Entrega de chaves casa 4 - Pagto Aluguel Pró-Rata</t>
  </si>
  <si>
    <t>NF 05348539</t>
  </si>
  <si>
    <t>NF 05348527</t>
  </si>
  <si>
    <t>Assistência Médica - Co-participação</t>
  </si>
  <si>
    <t>NF 5370265</t>
  </si>
  <si>
    <t>Pagamento de Salários - Fopag 01_19</t>
  </si>
  <si>
    <t>FGTS S/Salários Fopag 02_2019</t>
  </si>
  <si>
    <t>INSS S/Serviços de Transporte 02_2019</t>
  </si>
  <si>
    <t>INSTITUTO NACIONAL DO SEGURO SOCIAL - INSS</t>
  </si>
  <si>
    <t>FUNDO DE GARANTIA POR TEMPO DE SERVIÇO - FGTS</t>
  </si>
  <si>
    <t>INSS S/Salários Fopag 02_2019</t>
  </si>
  <si>
    <t>IRRF S/Férias Fopag 02_2019</t>
  </si>
  <si>
    <t>MINISTÉRIO DA FAZENDA</t>
  </si>
  <si>
    <t>PIS S/Salários Fopag 02_2019</t>
  </si>
  <si>
    <t>IRRF S/Salários Fopag 02_2019</t>
  </si>
  <si>
    <t>Pg-Aluguel Escritório</t>
  </si>
  <si>
    <t>Ana Lucia Raulino - Terra Imóveis</t>
  </si>
  <si>
    <t>ROCCO PETRELLA</t>
  </si>
  <si>
    <t>NF 851</t>
  </si>
  <si>
    <t>Contribuição Assistencial - Colaboradores 02_19</t>
  </si>
  <si>
    <t>SINDICATO EMPREG. TURIS E HOSP - SIETHOSP</t>
  </si>
  <si>
    <t>NF 697</t>
  </si>
  <si>
    <t>PADARIA VILA ALEMÃ LTDA</t>
  </si>
  <si>
    <t>NF 01579958</t>
  </si>
  <si>
    <t>NF 01579935</t>
  </si>
  <si>
    <t>NF 05404744</t>
  </si>
  <si>
    <t>NF 05404756</t>
  </si>
  <si>
    <t>PORTO SEGURO SAÚDE - ODONTO</t>
  </si>
  <si>
    <t>SULAMÉRICA SEGUROS DE VIDA</t>
  </si>
  <si>
    <t>NF 05479711</t>
  </si>
  <si>
    <t xml:space="preserve">Materiais Reparos Edifícios - Casas Lares </t>
  </si>
  <si>
    <t>NF 14099</t>
  </si>
  <si>
    <t>NF 1009</t>
  </si>
  <si>
    <t>NF 1052</t>
  </si>
  <si>
    <t>ENXUTO SUPERMERCADOS LTDA</t>
  </si>
  <si>
    <t>NF 46619</t>
  </si>
  <si>
    <t>Adriano Antonio Pereira</t>
  </si>
  <si>
    <t>Água Mineral  - Casa Lar</t>
  </si>
  <si>
    <t>NF 041</t>
  </si>
  <si>
    <t>Rápido São Paulo Transportes</t>
  </si>
  <si>
    <t>Passes Escolares</t>
  </si>
  <si>
    <t>NF6897/6898</t>
  </si>
  <si>
    <t>Transporte VAN - Casas Lares</t>
  </si>
  <si>
    <t>NF 24</t>
  </si>
  <si>
    <t>MARLENE GARCIA DE SOUZA FERREIRA</t>
  </si>
  <si>
    <t>NF 4</t>
  </si>
  <si>
    <t>Adiantamento de Férias - Ariana G. Cintra</t>
  </si>
  <si>
    <t>Luiza Helena Galante Lemos</t>
  </si>
  <si>
    <t>Pagamento de Salários - Fopag 02_19</t>
  </si>
  <si>
    <t>Pedágio quando em viagem a Limeira</t>
  </si>
  <si>
    <t>Pedágio quando em viagem a Rio das Pedras</t>
  </si>
  <si>
    <t>Pedágio quando em viagem a Engenheiro Coelho</t>
  </si>
  <si>
    <t>Pedágio quando em viagem a São Paulo</t>
  </si>
  <si>
    <t>Pedágio quando em viagem a Piracicaba</t>
  </si>
  <si>
    <t>Hora Park Sistema de Estacionamento Rotativo</t>
  </si>
  <si>
    <t>NF 02276034</t>
  </si>
  <si>
    <t>NF 02276064</t>
  </si>
  <si>
    <t>Adiantamento de Férias - Lucas José Rodrigues</t>
  </si>
  <si>
    <t>ANA LUCIA RAULINO</t>
  </si>
  <si>
    <t>Pg-Prov.Aluguel - Escritório</t>
  </si>
  <si>
    <t>Pg-Prov.Aluguel - Casa 1</t>
  </si>
  <si>
    <t>Pg-Prov.Aluguel - Casa 2(50%)</t>
  </si>
  <si>
    <t>Pg-Prov.Aluguel - Casa 3</t>
  </si>
  <si>
    <t>Pg-Prov.Aluguel - Casa 4</t>
  </si>
  <si>
    <t>Pg-Prov.Aluguel - Casa 5</t>
  </si>
  <si>
    <t>Pg-Prov.Aluguel - Casa 6</t>
  </si>
  <si>
    <t>FGTS S/Salários Fopag 03_2019</t>
  </si>
  <si>
    <t>Contribuição Assistencial - Colaboradores 03_19</t>
  </si>
  <si>
    <t>NF 13623</t>
  </si>
  <si>
    <t>NF 05517065</t>
  </si>
  <si>
    <t>NF 05517077</t>
  </si>
  <si>
    <t>Adiantamento de Férias - Brean de Souza Pinto</t>
  </si>
  <si>
    <t>TRCT Rescisão de Contrato - FRANCISCA GETULIANA</t>
  </si>
  <si>
    <t>TRCT Rescisão de Contrato - IONETE FAUSTO DE JESUS</t>
  </si>
  <si>
    <t>IRRF S/Salários Fopag 03/2019</t>
  </si>
  <si>
    <t>PIS S/Salários Fopag 03/2019</t>
  </si>
  <si>
    <t>IRRF S/Férias Fopag 03/2019</t>
  </si>
  <si>
    <t>INSS S/Salários Fopag 03/2019</t>
  </si>
  <si>
    <t>INSS S/Serviços de Transporte Fopag 03/2019</t>
  </si>
  <si>
    <t xml:space="preserve">Transporte Escolar </t>
  </si>
  <si>
    <t>Pagamento de Salários - Fopag 03_19</t>
  </si>
  <si>
    <t>Elisabete da Silveira Castilho</t>
  </si>
  <si>
    <t>Maria Valdenice de Lima Ferreira</t>
  </si>
  <si>
    <t>Adiantamento de Férias - Liliane dos Santos Samuel</t>
  </si>
  <si>
    <t>Adiantamento de Férias - Carlos Eduardo Bressan</t>
  </si>
  <si>
    <t>Adiantamento de Férias - Alessandra Fortes deSouza</t>
  </si>
  <si>
    <t>NF 05575442</t>
  </si>
  <si>
    <t>Assistência Médica - Rateio - Co-participação</t>
  </si>
  <si>
    <t>Contribuição Assistencial - Colaboradores 01_19</t>
  </si>
  <si>
    <t>NF 34</t>
  </si>
  <si>
    <t>NF 37</t>
  </si>
  <si>
    <t>CORREIOS</t>
  </si>
  <si>
    <t>Passagem de ônibus quando em viagem a Poá/SP</t>
  </si>
  <si>
    <t>NF 30855</t>
  </si>
  <si>
    <t>Ventiladores - Casas Lares</t>
  </si>
  <si>
    <t>Vale Refeição - colaboradores</t>
  </si>
  <si>
    <t>Vale Alimentação - colaboradores</t>
  </si>
  <si>
    <t>contribuição Assistencial - colaboradores</t>
  </si>
  <si>
    <t>Pg-Prov.Aluguel - escritorio -</t>
  </si>
  <si>
    <t>Pg-Prov.Aluguel - casa 1 -</t>
  </si>
  <si>
    <t>Pg-Prov.Aluguel - casa 2 (50%) -</t>
  </si>
  <si>
    <t>Pg-Prov.Aluguel - casa 2 (50%)</t>
  </si>
  <si>
    <t>Pg-Prov.Aluguel - casa 3</t>
  </si>
  <si>
    <t>Pg-Prov.Aluguel - casa 4</t>
  </si>
  <si>
    <t>Pg-Prov.Aluguel - casa 5</t>
  </si>
  <si>
    <t>Pg-Prov.Aluguel - casa 6</t>
  </si>
  <si>
    <t>Plano Odontologico - Colaboradores</t>
  </si>
  <si>
    <t>Assistência Médica Coopart. - Colaboradores</t>
  </si>
  <si>
    <t>Luiz Eduardo Thome Agostinho Vestuário ME</t>
  </si>
  <si>
    <t>Seguro Vida - Colaboradores</t>
  </si>
  <si>
    <t>Alexandro Lima de Lara Givigi</t>
  </si>
  <si>
    <t>Odair Costa</t>
  </si>
  <si>
    <t>Contribuição Assist. - Beneficio Social Familiar</t>
  </si>
  <si>
    <t>RAPHAEL SELINGARDI AMADOR</t>
  </si>
  <si>
    <t>Pagamento de Salários - Fopag_04_2019</t>
  </si>
  <si>
    <t>Adiantamento de Férias - Maria Ivonete Tavares</t>
  </si>
  <si>
    <t>CONTILEX ASSESSORIA CONTABIL E FISCAL S/S LTDA</t>
  </si>
  <si>
    <t>HOLERIT</t>
  </si>
  <si>
    <t>Pagamento de Salários - Fopag 04_19</t>
  </si>
  <si>
    <t>Priscila Moraes Zen Zanelatto</t>
  </si>
  <si>
    <t>NF03015467</t>
  </si>
  <si>
    <t>NF03027037</t>
  </si>
  <si>
    <t xml:space="preserve">Passes ônibus - </t>
  </si>
  <si>
    <t>NF 7633</t>
  </si>
  <si>
    <t xml:space="preserve">exames Admissionais/Demissionais - </t>
  </si>
  <si>
    <t>NF 13833</t>
  </si>
  <si>
    <t xml:space="preserve">RECIBO </t>
  </si>
  <si>
    <t>FGTS S/Salários - Fopag 04_2019</t>
  </si>
  <si>
    <t>NF05618981</t>
  </si>
  <si>
    <t>NF05618967</t>
  </si>
  <si>
    <t>IRRF S/Férias - 04_2019</t>
  </si>
  <si>
    <t>IRRF S/Salários - 04_2019</t>
  </si>
  <si>
    <t>PIS S/Salários - 04_2019</t>
  </si>
  <si>
    <t>INSS S/Salários - 04_2019</t>
  </si>
  <si>
    <t>Transporte Escolar -</t>
  </si>
  <si>
    <t xml:space="preserve"> NF 22</t>
  </si>
  <si>
    <t xml:space="preserve">Móveis Beliche - Casa Lar - </t>
  </si>
  <si>
    <t>NF 703</t>
  </si>
  <si>
    <t>NF05710403</t>
  </si>
  <si>
    <t>NF 523</t>
  </si>
  <si>
    <t xml:space="preserve">Mat.de Higiene  - Casa Lar - </t>
  </si>
  <si>
    <t xml:space="preserve">Transporte Escolar - Casa Lar - </t>
  </si>
  <si>
    <t xml:space="preserve">Transporte Escolar - </t>
  </si>
  <si>
    <t>NF 06</t>
  </si>
  <si>
    <t>NF 01</t>
  </si>
  <si>
    <t xml:space="preserve">Vale Transporte - Escolar - </t>
  </si>
  <si>
    <t>NF 7921</t>
  </si>
  <si>
    <t>Transporte Escolar - Escolar -</t>
  </si>
  <si>
    <t xml:space="preserve"> NF 7920</t>
  </si>
  <si>
    <t>TRCT Rescisão de Contrato - RAPHAEL SELINGARDI AMADOR</t>
  </si>
  <si>
    <t>NF 04</t>
  </si>
  <si>
    <t xml:space="preserve">Copo Liquidificador - </t>
  </si>
  <si>
    <t>NF 606</t>
  </si>
  <si>
    <t xml:space="preserve">Serviço Contabilidade - </t>
  </si>
  <si>
    <t>NF 417</t>
  </si>
  <si>
    <t>Contribuição Assistencial -Benefício Social Familiar</t>
  </si>
  <si>
    <t>Contribuição Assistencial - Beneficio Familiar</t>
  </si>
  <si>
    <t>Aluguel S/Imposto - Escritorio</t>
  </si>
  <si>
    <t>Aluguel S/Imposto - Casa 2 (50%)</t>
  </si>
  <si>
    <t>Aluguel S/Imposto  - Casa 3</t>
  </si>
  <si>
    <t>Aluguel S/Imposto - Casa 4</t>
  </si>
  <si>
    <t>Aluguel S/Imposto - Casa 5</t>
  </si>
  <si>
    <t>Aluguel S/Imposto - Casa 6</t>
  </si>
  <si>
    <t>FGTS S/Salários</t>
  </si>
  <si>
    <t>Aluguel S/Imposto - Casa 1</t>
  </si>
  <si>
    <t>JUSEVAL A.BAUNGARTNER RIO CLARO LTDA</t>
  </si>
  <si>
    <t>CELSO DONIZETE SARTORI</t>
  </si>
  <si>
    <t>Adiantamento de Férias - Ana Carolina de Castro Dias</t>
  </si>
  <si>
    <t>Adiantamento de Férias - Maria Dalva Alves Freitas</t>
  </si>
  <si>
    <t>RCT Rescisão - Brean de Souza Pinto</t>
  </si>
  <si>
    <t>NF 3813343</t>
  </si>
  <si>
    <t>NF03814149</t>
  </si>
  <si>
    <t xml:space="preserve">NF 883 </t>
  </si>
  <si>
    <t>Reparos de Móveis - Casa Lar</t>
  </si>
  <si>
    <t>NF 13974</t>
  </si>
  <si>
    <t>Exames Admissionais - ADM</t>
  </si>
  <si>
    <t>NF 05830430</t>
  </si>
  <si>
    <t>Assistência Médica -Colaboradores</t>
  </si>
  <si>
    <t>INSS S/Salários - 05_2019</t>
  </si>
  <si>
    <t>IRRF S/Férias - 05_2019</t>
  </si>
  <si>
    <t>IRRF S/Salários - 05_2019</t>
  </si>
  <si>
    <t>PIS S/Salários - 05_2019</t>
  </si>
  <si>
    <t>INSS S/Serviço Transporte - 05_2019</t>
  </si>
  <si>
    <t>NF 536</t>
  </si>
  <si>
    <t>Roupas - Casa Lar</t>
  </si>
  <si>
    <t xml:space="preserve">  NF 538 </t>
  </si>
  <si>
    <t>Mat.de Higiene e Limpeza  -Casa Lar</t>
  </si>
  <si>
    <t>Compra Aparelho Telefonico -</t>
  </si>
  <si>
    <t xml:space="preserve"> NF 108964</t>
  </si>
  <si>
    <t>NF 05851191</t>
  </si>
  <si>
    <t>Assistência Médica -  Coparticipação</t>
  </si>
  <si>
    <t xml:space="preserve"> NF 02</t>
  </si>
  <si>
    <t>NF 454</t>
  </si>
  <si>
    <t>Serviços Prestado -  contabilidade</t>
  </si>
  <si>
    <t>NF 14683</t>
  </si>
  <si>
    <t>Materiais para Manutenção - Casas Lares</t>
  </si>
  <si>
    <t>NF 05</t>
  </si>
  <si>
    <t xml:space="preserve"> NF 26</t>
  </si>
  <si>
    <t xml:space="preserve">Materiais para Manutenção Reparos - </t>
  </si>
  <si>
    <t xml:space="preserve">Silvana de Oliveira </t>
  </si>
  <si>
    <t xml:space="preserve">Adiantamento de Férias - Silvana de Oliveira </t>
  </si>
  <si>
    <t>Adiantamento de Férias - Daniel Felipe Alves</t>
  </si>
  <si>
    <t>Pagamento de Salários - Fopag 05_2019</t>
  </si>
  <si>
    <t>Maria Alexandrina de Moraes</t>
  </si>
  <si>
    <t>Parebem</t>
  </si>
  <si>
    <t>Envio Sedex - Notificação</t>
  </si>
  <si>
    <t>Pedagios</t>
  </si>
  <si>
    <t>Combustivel</t>
  </si>
  <si>
    <t>NF 05830444</t>
  </si>
  <si>
    <t>INSS S/Serviços de Transporte 02/2019</t>
  </si>
  <si>
    <t>INSS S/Serviços de Transporte 05/2019</t>
  </si>
  <si>
    <t>Contribuição Assistencial - Beneficio Social</t>
  </si>
  <si>
    <t>RCT Rescisão de Dirceu Oehlmeyer Alves</t>
  </si>
  <si>
    <t>RCT Rescisão - Maria Valdenice de Lima Ferreira</t>
  </si>
  <si>
    <t>Serviços Manut. e Reparos de Maq e Equip - NF 424</t>
  </si>
  <si>
    <t>Adiantamento de Férias - Maria marli Sales da Silva</t>
  </si>
  <si>
    <t>Vale Refeição -  - Colaboradores</t>
  </si>
  <si>
    <t>NF 04551211</t>
  </si>
  <si>
    <t>Vale Alimentação -  - Colaboradores</t>
  </si>
  <si>
    <t>NF 04550706</t>
  </si>
  <si>
    <t xml:space="preserve"> Maria Valdenice de Lima Ferreira</t>
  </si>
  <si>
    <t xml:space="preserve"> NF 424</t>
  </si>
  <si>
    <t xml:space="preserve">Transporte - Passes </t>
  </si>
  <si>
    <t>NF 8692</t>
  </si>
  <si>
    <t xml:space="preserve"> NF 03 </t>
  </si>
  <si>
    <t>Transporte Escolar -  Casa Lar</t>
  </si>
  <si>
    <t xml:space="preserve"> NF 02 </t>
  </si>
  <si>
    <t>INSS S/Salários_06_2019</t>
  </si>
  <si>
    <t>INSS S/Serviços de Transporte_06_2019</t>
  </si>
  <si>
    <t>IRRF S/Salários_06_2019</t>
  </si>
  <si>
    <t>IRRF S/Férias_06_2019</t>
  </si>
  <si>
    <t xml:space="preserve">NF 561 </t>
  </si>
  <si>
    <t xml:space="preserve">FATURA </t>
  </si>
  <si>
    <t>Assistência Médica -- Coparticipação</t>
  </si>
  <si>
    <t xml:space="preserve"> NF 06040925 </t>
  </si>
  <si>
    <t>Manutenção Reparos -  - Maquina Lavar</t>
  </si>
  <si>
    <t>NF 3346</t>
  </si>
  <si>
    <t>PIS S/Salários_06_2019</t>
  </si>
  <si>
    <t>Transporte Escolar - Casas Lares</t>
  </si>
  <si>
    <t xml:space="preserve"> NF 27 -</t>
  </si>
  <si>
    <t xml:space="preserve">Serviços Prestado - </t>
  </si>
  <si>
    <t>NF 490</t>
  </si>
  <si>
    <t>Serviços Prestado PJ -</t>
  </si>
  <si>
    <t xml:space="preserve"> NF 516</t>
  </si>
  <si>
    <t>Maria marli Sales da Silva</t>
  </si>
  <si>
    <t>Pagamento de Salários - Fopag 06_2019</t>
  </si>
  <si>
    <t>FGTS S/Salários _Fopag _06/2019</t>
  </si>
  <si>
    <t>Assistência Médica -  - Rateio</t>
  </si>
  <si>
    <t>NF 05979368</t>
  </si>
  <si>
    <t>NF 05979352</t>
  </si>
  <si>
    <t>NF 28</t>
  </si>
  <si>
    <t>Maria Carolina Luna</t>
  </si>
  <si>
    <t>Rosivania Maria da Silva</t>
  </si>
  <si>
    <t>Lanchonete Caçula</t>
  </si>
  <si>
    <t>Alimentação</t>
  </si>
  <si>
    <t>Hotel Mulheres de Areia</t>
  </si>
  <si>
    <t>Nicolau Barreto Alimentos</t>
  </si>
  <si>
    <t>Auto Posto Golfinho</t>
  </si>
  <si>
    <t>Covabra Supermercados</t>
  </si>
  <si>
    <t>NF 34429</t>
  </si>
  <si>
    <t>NF 34430</t>
  </si>
  <si>
    <t>NF 34426</t>
  </si>
  <si>
    <t>NF 34427</t>
  </si>
  <si>
    <t>NF 34428</t>
  </si>
  <si>
    <t>NF 572</t>
  </si>
  <si>
    <t>NF 451</t>
  </si>
  <si>
    <t>Joar Industria Metalurgica Ltda</t>
  </si>
  <si>
    <t xml:space="preserve">Manutenção Reparos - </t>
  </si>
  <si>
    <t>Adiantamento de Férias - Eliezer Cristinao Gonçalves</t>
  </si>
  <si>
    <t>Adiantamento de Férias - Nailton Lima dos Anjos</t>
  </si>
  <si>
    <t xml:space="preserve">Gastos com Viagens S/adiantamento - </t>
  </si>
  <si>
    <t>Roberta Rezende Almada</t>
  </si>
  <si>
    <t>PREVIDENCIA SOCIAL</t>
  </si>
  <si>
    <t>Vale Transporte Tias</t>
  </si>
  <si>
    <t>LUIZA HELENA GALANTE LEMOS</t>
  </si>
  <si>
    <t>RCT Rescisão de Contrato de Trabalho - Luiza Helena Galante Lemos</t>
  </si>
  <si>
    <t>COMERCIO MOVELEIRO MORADIA LTDA</t>
  </si>
  <si>
    <t>CLELCE DA COSTA SANTILLI</t>
  </si>
  <si>
    <t>Adiantamento de Férias_07_2019</t>
  </si>
  <si>
    <t>Pensão Alimentícia_07_2019</t>
  </si>
  <si>
    <t>RCT Rescisão de Contrato de Trabalho</t>
  </si>
  <si>
    <t>IRRF S/Férias_07_2019</t>
  </si>
  <si>
    <t>PIS S/Salários_07_2019</t>
  </si>
  <si>
    <t>IRRF S/Salários _07_2019</t>
  </si>
  <si>
    <t>INSS S/Serviços de Transporte_07_2019</t>
  </si>
  <si>
    <t>INSS S/Salários_07_2019</t>
  </si>
  <si>
    <t>FGTS S/Salários _07_2019</t>
  </si>
  <si>
    <t>Vale Refeição -  -Colaboradores</t>
  </si>
  <si>
    <t>NF 05351919</t>
  </si>
  <si>
    <t>Vale Alimentação -- Colaboradores</t>
  </si>
  <si>
    <t>NF 05351916</t>
  </si>
  <si>
    <t xml:space="preserve">Assistência Médica - </t>
  </si>
  <si>
    <t xml:space="preserve">NF 06193043 </t>
  </si>
  <si>
    <t>NF 06193058</t>
  </si>
  <si>
    <t xml:space="preserve">Exames Admissionais/Demissionais - </t>
  </si>
  <si>
    <t>NF 14450</t>
  </si>
  <si>
    <t>NF 8493</t>
  </si>
  <si>
    <t xml:space="preserve"> NF 8432</t>
  </si>
  <si>
    <t>Materiais  Reparos -  Casas Lares</t>
  </si>
  <si>
    <t>Compra de Moveis - Casas Lares</t>
  </si>
  <si>
    <t>NF 592</t>
  </si>
  <si>
    <t>Alimentos -  Casas Lares</t>
  </si>
  <si>
    <t>Mat.de Higiene e Limpeza  - Casas Lares</t>
  </si>
  <si>
    <t>Transporte Escolar -  Casas Lares</t>
  </si>
  <si>
    <t xml:space="preserve"> NF 03</t>
  </si>
  <si>
    <t>Transporte Escolar -Casas Lares</t>
  </si>
  <si>
    <t>NF 06230202</t>
  </si>
  <si>
    <t>NF 545</t>
  </si>
  <si>
    <t>Pagamento de Salários - Fopag 07_2019</t>
  </si>
  <si>
    <t>Ania Danielys Izquierdo Nunez</t>
  </si>
  <si>
    <t>Jefferson Rodrigo Oliveira Coelho</t>
  </si>
  <si>
    <t>Solange Lemo Braga</t>
  </si>
  <si>
    <t xml:space="preserve">CUPOM </t>
  </si>
  <si>
    <t>Pedágios</t>
  </si>
  <si>
    <t>Emissão CPF</t>
  </si>
  <si>
    <t>Sedex</t>
  </si>
  <si>
    <t xml:space="preserve">Nayara Carls de Albuquerque João </t>
  </si>
  <si>
    <t>MARIA ALEXANDRINA DE MORAES</t>
  </si>
  <si>
    <t>RCT Rescisão de Contrato de Trabalho - Maria Alex.</t>
  </si>
  <si>
    <t>Adiantamento de Férias _08_2019</t>
  </si>
  <si>
    <t>Pensão Alimentícia _08_2019</t>
  </si>
  <si>
    <t>Adiantamento de Férias - Eny Guedes de Carvalho</t>
  </si>
  <si>
    <t>Auto Posto Rei da Castelo 3 Ltda</t>
  </si>
  <si>
    <t>NF 164522</t>
  </si>
  <si>
    <t>PIS S/Salários_08_2019</t>
  </si>
  <si>
    <t>IRRF S/Salários_08_2019</t>
  </si>
  <si>
    <t>IRRF S/Férias_08_2019</t>
  </si>
  <si>
    <t>INSS S/Salários _08_2019</t>
  </si>
  <si>
    <t>FGTS S/Salários_08_2019</t>
  </si>
  <si>
    <t>INSS S/Serviços de Transporte_08_2019</t>
  </si>
  <si>
    <t>Cristiane Santiago</t>
  </si>
  <si>
    <t>Marlene Pereira Guedes</t>
  </si>
  <si>
    <t>Pagamento de Salários - Fopag 08_2019</t>
  </si>
  <si>
    <t xml:space="preserve">RCT Rescisão de Contrato de Trabalho - </t>
  </si>
  <si>
    <t>Nicolau Barreto Alimentos Ltda</t>
  </si>
  <si>
    <t>Herika Destri Cunha</t>
  </si>
  <si>
    <t xml:space="preserve">Cartório </t>
  </si>
  <si>
    <t>NF 06087136</t>
  </si>
  <si>
    <t xml:space="preserve">NF 06086544 </t>
  </si>
  <si>
    <t>Vale Alimentação -Colaboradores</t>
  </si>
  <si>
    <t>Assistência Medica -  Colab.</t>
  </si>
  <si>
    <t>NF 06389436</t>
  </si>
  <si>
    <t>Assistência Medica - Colab.</t>
  </si>
  <si>
    <t xml:space="preserve">NF 06389421 </t>
  </si>
  <si>
    <t>Exames Admissionais/Demissionais -</t>
  </si>
  <si>
    <t xml:space="preserve"> NF 14634</t>
  </si>
  <si>
    <t>NF 06412788</t>
  </si>
  <si>
    <t>Assistência Médica -  Co-participação</t>
  </si>
  <si>
    <t xml:space="preserve"> NF 30</t>
  </si>
  <si>
    <t>NF 07</t>
  </si>
  <si>
    <t xml:space="preserve"> NF 575</t>
  </si>
  <si>
    <t>RIO CENTER EQ. MEDICO HOSPITALAR LTDA - RIO CENTER</t>
  </si>
  <si>
    <t>FGTS S/Salários _08_2019</t>
  </si>
  <si>
    <t>Pensão Alimentícia - Rescisão Trabalho</t>
  </si>
  <si>
    <t>RCT Rescisão de Contrato  - Carlos Eduardo Bressan</t>
  </si>
  <si>
    <t>RCT Rescisão de Contrato de Trabalho - Daniel Felipe Alves</t>
  </si>
  <si>
    <t>EDUELETRO C OMERCIO VAREJISTA EIRELI</t>
  </si>
  <si>
    <t>Luciano Marcucci</t>
  </si>
  <si>
    <t>Pagamento de Salários_09_2019</t>
  </si>
  <si>
    <t>NOEME DIOGO DE FRANCA CELESTINO</t>
  </si>
  <si>
    <t>ZERO-KM AUTO ELETRICA CHAVEIRO SOM E ALARME LTDA M</t>
  </si>
  <si>
    <t>RCT Complem.de Rescisão de Contrato de Trabalho</t>
  </si>
  <si>
    <t>Equipamento  Inalação - - Casas Lares</t>
  </si>
  <si>
    <t xml:space="preserve"> NF 4433</t>
  </si>
  <si>
    <t>NF 06951761</t>
  </si>
  <si>
    <t>Vale Refeição -  -  Colaboradores</t>
  </si>
  <si>
    <t>NF 06951787</t>
  </si>
  <si>
    <t>Transporte - - Passes</t>
  </si>
  <si>
    <t xml:space="preserve"> Nf 9926</t>
  </si>
  <si>
    <t>Transporte Escolar -  - Casas Lares</t>
  </si>
  <si>
    <t>NF 9925</t>
  </si>
  <si>
    <t xml:space="preserve">Nfs 06519953 </t>
  </si>
  <si>
    <t>Nfs  06519968</t>
  </si>
  <si>
    <t>Transporte Escolar - - Casas Lares</t>
  </si>
  <si>
    <t xml:space="preserve"> NF 08</t>
  </si>
  <si>
    <t xml:space="preserve">Vale AlimentaçãoTécnico - </t>
  </si>
  <si>
    <t>NF 07190503</t>
  </si>
  <si>
    <t>Eletrodomésticos - - Casa Lar</t>
  </si>
  <si>
    <t xml:space="preserve"> NF 21698</t>
  </si>
  <si>
    <t>Contribuição Assistencial _09_2019</t>
  </si>
  <si>
    <t>IRRF S/Salários_09_2019</t>
  </si>
  <si>
    <t>IRRF S/Férias_09_2019</t>
  </si>
  <si>
    <t>Assistência Médica -  - Co-participação</t>
  </si>
  <si>
    <t>NF 06584198</t>
  </si>
  <si>
    <t>NF 14823</t>
  </si>
  <si>
    <t>Mat.de Higiene - - Casa Lar</t>
  </si>
  <si>
    <t>NF 855</t>
  </si>
  <si>
    <t>INSS S/Salários _09_2019</t>
  </si>
  <si>
    <t>INSS S/Serviços de Transporte_09_2019</t>
  </si>
  <si>
    <t>INSS S/ SERVIÇOS TERCEIROS _09_2019</t>
  </si>
  <si>
    <t>PIS S/Salários_09_2019</t>
  </si>
  <si>
    <t xml:space="preserve">Manutenção Computadores - </t>
  </si>
  <si>
    <t>NF 74</t>
  </si>
  <si>
    <t>Transporte Escolar -  - Casa Lar</t>
  </si>
  <si>
    <t xml:space="preserve">Materiais Bens Pequeno Valor - </t>
  </si>
  <si>
    <t xml:space="preserve">NF 118772 </t>
  </si>
  <si>
    <t xml:space="preserve"> NF 119244</t>
  </si>
  <si>
    <t xml:space="preserve">NF 06 </t>
  </si>
  <si>
    <t>Materiais para Manutenção - - Casa Lar</t>
  </si>
  <si>
    <t xml:space="preserve">NF 32427 </t>
  </si>
  <si>
    <t xml:space="preserve"> NF 31</t>
  </si>
  <si>
    <t>Gilmar Henrique Galli</t>
  </si>
  <si>
    <t>Martha Cristina Silva Cesar</t>
  </si>
  <si>
    <t>Solange Denardi</t>
  </si>
  <si>
    <t xml:space="preserve">Serviços Prestado PJ  - </t>
  </si>
  <si>
    <t>NF 604</t>
  </si>
  <si>
    <t>Compra Movéis -- Casas Lares</t>
  </si>
  <si>
    <t xml:space="preserve"> NF 8797 </t>
  </si>
  <si>
    <t>Materiais para Manutenção - Chaveiro - -</t>
  </si>
  <si>
    <t xml:space="preserve"> NF 117</t>
  </si>
  <si>
    <t>Roupas - - Casa Lar</t>
  </si>
  <si>
    <t xml:space="preserve">Nfs 7248 </t>
  </si>
  <si>
    <t>Roupas -  - Casa Lar</t>
  </si>
  <si>
    <t>Nfs 7262</t>
  </si>
  <si>
    <t>Alimento - Casas Lares</t>
  </si>
  <si>
    <t>NF 34937</t>
  </si>
  <si>
    <t>NF 34939</t>
  </si>
  <si>
    <t>NF 34943</t>
  </si>
  <si>
    <t>NF 34944</t>
  </si>
  <si>
    <t>NF 34950</t>
  </si>
  <si>
    <t>NF 34952</t>
  </si>
  <si>
    <t>NF 34961</t>
  </si>
  <si>
    <t>Covabra Supermercados Ltda 05</t>
  </si>
  <si>
    <t>Covabra Supermercados Ltda 06</t>
  </si>
  <si>
    <t>Covabra Supermercados Ltda 07</t>
  </si>
  <si>
    <t>Covabra Supermercados Ltda 08</t>
  </si>
  <si>
    <t>Covabra Supermercados Ltda 09</t>
  </si>
  <si>
    <t>Covabra Supermercados Ltda 10</t>
  </si>
  <si>
    <t>Mat.Higiene</t>
  </si>
  <si>
    <t>NF 34938</t>
  </si>
  <si>
    <t>NF 34940</t>
  </si>
  <si>
    <t>NF 34941</t>
  </si>
  <si>
    <t>NF 34942</t>
  </si>
  <si>
    <t>NF 34951</t>
  </si>
  <si>
    <t>NF 34953</t>
  </si>
  <si>
    <t>combustivel</t>
  </si>
  <si>
    <t>Pedagio</t>
  </si>
  <si>
    <t>Manutenção Carro</t>
  </si>
  <si>
    <t>VB Transportes</t>
  </si>
  <si>
    <t>NF 5021</t>
  </si>
  <si>
    <t>Silvana Susi Baborsa Carvalho - ME</t>
  </si>
  <si>
    <t>Banner</t>
  </si>
  <si>
    <t>NF 1498</t>
  </si>
  <si>
    <t>NADING &amp; RODRIGUES LTDA EPP</t>
  </si>
  <si>
    <t>Vestuario</t>
  </si>
  <si>
    <t>NF 192</t>
  </si>
  <si>
    <t>E.&amp;M Prestação de Serviços e Dist. Produtos Descartaveis de Higiene e Limpeza Ltda ME</t>
  </si>
  <si>
    <t>Jardinagem</t>
  </si>
  <si>
    <t>NF 193</t>
  </si>
  <si>
    <t>Limpeza Escritório</t>
  </si>
  <si>
    <t>GRRF Rescisão - Carlos Eduardo Bressan</t>
  </si>
  <si>
    <t>GRRF Rescisão - Daniel Felipe Alves</t>
  </si>
  <si>
    <t xml:space="preserve">Utensilios de Cozinha </t>
  </si>
  <si>
    <t>Materiais Bens de Pequeno Valor</t>
  </si>
  <si>
    <t>Equipamento Ventilador - Casas Lares</t>
  </si>
  <si>
    <t>E.&amp; M. - PRESTAÇÃO DE SERVIÇOS E DIST. DESCARTAVEI</t>
  </si>
  <si>
    <t>NAIDIG &amp; RODRIGUES LTDA EPP</t>
  </si>
  <si>
    <t>VANDERLEA R. M. ALVES RIO CLARO ME</t>
  </si>
  <si>
    <t>Serviços Prestado - Manutenção Bicicletas</t>
  </si>
  <si>
    <t>GIOVANNY DIAS MARTINS ME</t>
  </si>
  <si>
    <t>KAIQUE BRUNO RIBEIRO DA SILVA</t>
  </si>
  <si>
    <t>OMAR BENEDITO GRACIANO DE BARROS</t>
  </si>
  <si>
    <t>Pagamento de Salários_10_2019</t>
  </si>
  <si>
    <t>MADEREIRA GLOBO RIO CLARO LTDA</t>
  </si>
  <si>
    <t>MC HORTIFRUTIGRANJEIROS EIRELLI</t>
  </si>
  <si>
    <t>NF 07753803</t>
  </si>
  <si>
    <t>Vale Refeição - - Colaboradores</t>
  </si>
  <si>
    <t xml:space="preserve"> NF 07752075</t>
  </si>
  <si>
    <t>NF 117</t>
  </si>
  <si>
    <t>FGTS S/Salários_10_2019</t>
  </si>
  <si>
    <t>IRRF S/Férias_10_2019</t>
  </si>
  <si>
    <t>PIS S/Salários_10_2019</t>
  </si>
  <si>
    <t>IRRF S/Salários_10_2019</t>
  </si>
  <si>
    <t>INSS S/Serviços de Transporte_10_2019</t>
  </si>
  <si>
    <t>INSS S/Salários_10_2019</t>
  </si>
  <si>
    <t>Assistência Médica -</t>
  </si>
  <si>
    <t xml:space="preserve">NFs 06718919 </t>
  </si>
  <si>
    <t>NFs 06718934</t>
  </si>
  <si>
    <t>NF 09</t>
  </si>
  <si>
    <t>NF 14996</t>
  </si>
  <si>
    <t>Aluguel de Equipamentos Evento -  - Casa Lar</t>
  </si>
  <si>
    <t>NF 69</t>
  </si>
  <si>
    <t xml:space="preserve">Manutenção Corretiva Computadores - </t>
  </si>
  <si>
    <t>NF 78</t>
  </si>
  <si>
    <t>Alimentos - - Casa Lar</t>
  </si>
  <si>
    <t xml:space="preserve"> NF 138</t>
  </si>
  <si>
    <t>Manutenção Reparos -  - Casas Lares</t>
  </si>
  <si>
    <t>Mat.de Higiene - - Casa Lar/Centro Social</t>
  </si>
  <si>
    <t xml:space="preserve"> NF 1368</t>
  </si>
  <si>
    <t>Assistência Médica - - Co-participação</t>
  </si>
  <si>
    <t xml:space="preserve">NF 06792535 </t>
  </si>
  <si>
    <t xml:space="preserve">Serviços Prestado PJ - </t>
  </si>
  <si>
    <t>NF 636</t>
  </si>
  <si>
    <t>NF 440</t>
  </si>
  <si>
    <t>Materiais para Manutenção -  - Casas Lares</t>
  </si>
  <si>
    <t>NF 2151</t>
  </si>
  <si>
    <t>NF 7078</t>
  </si>
  <si>
    <t>Materiais para Manutenção - - Casas Lares</t>
  </si>
  <si>
    <t xml:space="preserve">NF 197 </t>
  </si>
  <si>
    <t>Roupas -  - Casas Lares</t>
  </si>
  <si>
    <t>NF 1529</t>
  </si>
  <si>
    <t>Alimentos  -  - Casas Lares</t>
  </si>
  <si>
    <t>NF 140</t>
  </si>
  <si>
    <t>Mat. Higiene e Limpeza -  Casas</t>
  </si>
  <si>
    <t>Treinamento / Capacitações</t>
  </si>
  <si>
    <t xml:space="preserve">Pedagios </t>
  </si>
  <si>
    <t>Livia Auto Posto Ltda</t>
  </si>
  <si>
    <t>Campeão 28 Postos de Serviços Ltda</t>
  </si>
  <si>
    <t>Pimenta Verde Alimentos Ltda</t>
  </si>
  <si>
    <t>MAYARA JANEI CRISTOFOLETI</t>
  </si>
  <si>
    <t>Adiantamento de Férias _ Mayara Cristofoletti</t>
  </si>
  <si>
    <t>CRISTIANE SANTIAGO</t>
  </si>
  <si>
    <t>Estudio de Desenhos Corvo Ltda ME</t>
  </si>
  <si>
    <t>Adiantamento de Férias - Felipe Leonardo Mazin dos Santos</t>
  </si>
  <si>
    <t>Pagamento de Salários_11_2019</t>
  </si>
  <si>
    <t>Adiantamento de Férias - Thomaz Gonçalves de Souza</t>
  </si>
  <si>
    <t xml:space="preserve">Transporte - </t>
  </si>
  <si>
    <t>NF 10695</t>
  </si>
  <si>
    <t xml:space="preserve"> NF 08617578 </t>
  </si>
  <si>
    <t>NF 08617595</t>
  </si>
  <si>
    <t xml:space="preserve">Reparos de Móveis - </t>
  </si>
  <si>
    <t>FGTS S/Salários_11_2019</t>
  </si>
  <si>
    <t>Transporte Escolar - - Casa Lar</t>
  </si>
  <si>
    <t xml:space="preserve"> NF 06</t>
  </si>
  <si>
    <t>Serviços Prestado Contabil -</t>
  </si>
  <si>
    <t xml:space="preserve"> NF 665</t>
  </si>
  <si>
    <t>Mensalidade Educacional -- Casas Lares</t>
  </si>
  <si>
    <t xml:space="preserve"> NF 07 </t>
  </si>
  <si>
    <t>Transporte Escolar -- Casa Lar</t>
  </si>
  <si>
    <t xml:space="preserve"> NF 10 </t>
  </si>
  <si>
    <t>NF 06899597</t>
  </si>
  <si>
    <t>NF  06899582</t>
  </si>
  <si>
    <t>Aquisição Movel -  - Casas Lares</t>
  </si>
  <si>
    <t>NF 9187</t>
  </si>
  <si>
    <t>NF 06950768</t>
  </si>
  <si>
    <t>Utensílios /Cama - - Casas Lares</t>
  </si>
  <si>
    <t>NF 9543</t>
  </si>
  <si>
    <t>Manutenção -  - Casas Lares</t>
  </si>
  <si>
    <t>NF 02</t>
  </si>
  <si>
    <t>Equipamento -  - Casas Lares</t>
  </si>
  <si>
    <t>NF 124889</t>
  </si>
  <si>
    <t>Alimentos - -  Casas Lares</t>
  </si>
  <si>
    <t xml:space="preserve">NF 35306 </t>
  </si>
  <si>
    <t>Alimentos - - Casas Lares</t>
  </si>
  <si>
    <t>NF 5584</t>
  </si>
  <si>
    <t>NF 8647</t>
  </si>
  <si>
    <t>Marcos Roberto da Cruz Rio Claro Me</t>
  </si>
  <si>
    <t xml:space="preserve">Manutenção Veiculos </t>
  </si>
  <si>
    <t>NF 238</t>
  </si>
  <si>
    <t>ESTACIONAMENTO</t>
  </si>
  <si>
    <t>CORREIOS - TAXA CPF</t>
  </si>
  <si>
    <t>PEDAGIOS</t>
  </si>
  <si>
    <t>INSS S/Salários_11_2019</t>
  </si>
  <si>
    <t>IRRF S/Férias_11_2019</t>
  </si>
  <si>
    <t>IRRF S/Salários_11_2019</t>
  </si>
  <si>
    <t>PIS S/Salários_11_2019</t>
  </si>
  <si>
    <t>VB Transportes e Turismo Ltda</t>
  </si>
  <si>
    <t>Viagem - Capacitação Mãe Social</t>
  </si>
  <si>
    <t>Pazetto Noivas - Locação de Trajes</t>
  </si>
  <si>
    <t>Aluguel Roupa - Formatura Escola Agricola</t>
  </si>
  <si>
    <t>INSS S/Serviços de Transporte_11_2019</t>
  </si>
  <si>
    <t>PREFEITURA MUNICIPAL DE RIO CLARO</t>
  </si>
  <si>
    <t>Pagto ISS 01_2019 a 11_2019</t>
  </si>
  <si>
    <t>Adiantamento de Férias_ Maria Das Neves</t>
  </si>
  <si>
    <t>SUL AMERICA COMPANHIA NACIONAL DE SEGURO</t>
  </si>
  <si>
    <t>Pagamento de Salários_12_2019</t>
  </si>
  <si>
    <t>CONTATO MATERIAIS DE LIMPEZA LTDA</t>
  </si>
  <si>
    <t>NF 09466754</t>
  </si>
  <si>
    <t>NF 09466586</t>
  </si>
  <si>
    <t>Calçados -  - Casa Lar</t>
  </si>
  <si>
    <t>NF 9620</t>
  </si>
  <si>
    <t>Serviços Terceiros -  - Casas Lares</t>
  </si>
  <si>
    <t>NF 120</t>
  </si>
  <si>
    <t>Mat.de Higiene -  - Casa Lar/Centro Social</t>
  </si>
  <si>
    <t>NF 1915</t>
  </si>
  <si>
    <t>NFS 07084866</t>
  </si>
  <si>
    <t>NFS 07084851</t>
  </si>
  <si>
    <t>NF 2365</t>
  </si>
  <si>
    <t>Materiais Manutenção - - Casas Lares</t>
  </si>
  <si>
    <t xml:space="preserve">NFS 90 </t>
  </si>
  <si>
    <t>Materiais Manutenção -  - Casas Lares</t>
  </si>
  <si>
    <t>NFS  89</t>
  </si>
  <si>
    <t>NFS 88</t>
  </si>
  <si>
    <t>NF  07128366</t>
  </si>
  <si>
    <t xml:space="preserve"> NF 07</t>
  </si>
  <si>
    <t>NF 11</t>
  </si>
  <si>
    <t>NF 208</t>
  </si>
  <si>
    <t>NF 700</t>
  </si>
  <si>
    <t>NF 2192</t>
  </si>
  <si>
    <t>Roupas/Acessorios -  - Casa Lar</t>
  </si>
  <si>
    <t>NF 1566</t>
  </si>
  <si>
    <t>Alimentos -  - Casas Lares</t>
  </si>
  <si>
    <t>Mat.de Higiene e Limpeza  - - Casas Lares</t>
  </si>
  <si>
    <t xml:space="preserve">NF 6364 </t>
  </si>
  <si>
    <t>EXERCÍCIO 2019</t>
  </si>
  <si>
    <r>
      <t xml:space="preserve">Nº do EMPENHO: </t>
    </r>
    <r>
      <rPr>
        <b/>
        <sz val="11"/>
        <color indexed="8"/>
        <rFont val="Calibri"/>
        <family val="2"/>
      </rPr>
      <t>101/ 2018 1º Aditamento 2019</t>
    </r>
  </si>
  <si>
    <t xml:space="preserve">Parceria nº 101/2018 1º Aditamento </t>
  </si>
  <si>
    <t>21/11/219</t>
  </si>
  <si>
    <r>
      <t xml:space="preserve">DATA DO TERMO DO CONVÊNIO: </t>
    </r>
    <r>
      <rPr>
        <b/>
        <sz val="11"/>
        <rFont val="Arial"/>
        <family val="2"/>
      </rPr>
      <t>02/01/2019</t>
    </r>
  </si>
  <si>
    <r>
      <rPr>
        <sz val="11"/>
        <rFont val="Arial"/>
        <family val="2"/>
      </rPr>
      <t>PROCESSO</t>
    </r>
    <r>
      <rPr>
        <b/>
        <sz val="11"/>
        <rFont val="Arial"/>
        <family val="2"/>
      </rPr>
      <t xml:space="preserve">: 101/2018 1º Aditamento </t>
    </r>
  </si>
  <si>
    <t>DATAS DOS RECEBIMENTOS DOS RECURSOS: 22/02/2019, 27/03/2019, 03/05/2019, 11/06/2019, 23/07/2019, 23/08/2019, 10/09/2019, 11/10/2019, 26/12/2019</t>
  </si>
  <si>
    <t xml:space="preserve">18/10/2019, 21/11/2019, 20/12/2019, </t>
  </si>
  <si>
    <t>VALOR RECEBIDO DO CONVÊNIO: R$ 2.013.238,00</t>
  </si>
  <si>
    <r>
      <t xml:space="preserve">objeto do Convênio nº 101/2018 1º Aditamento, na importância total </t>
    </r>
    <r>
      <rPr>
        <b/>
        <sz val="9"/>
        <rFont val="Arial"/>
        <family val="2"/>
      </rPr>
      <t>de R$ 2.013.238,00 (Dois milhões e treze mil, duzentos e trinta e oito reais)</t>
    </r>
  </si>
  <si>
    <t>Alimento - Casa Lar</t>
  </si>
  <si>
    <t>FGTS S/Salários 12/2019</t>
  </si>
  <si>
    <t>PIS S/Salários 12/2019</t>
  </si>
  <si>
    <t>IRRF S/Salários 12/2019</t>
  </si>
  <si>
    <t>INSS S/Salários 12/2019</t>
  </si>
  <si>
    <t>NF 35590</t>
  </si>
  <si>
    <t>COVABRA SUPERMERCADOS LTDA 04</t>
  </si>
  <si>
    <t>Pagto ISS 12_2019</t>
  </si>
  <si>
    <t>Nº DE Documentos relacionados: 1028</t>
  </si>
  <si>
    <t>Total das despesas comprovadas: R$ 1.692.849,47 (hum milhão, seiscentos e noventa e dois mil, oitocentos e quarenta e nove reais e quarenta e sete centavos). Declaramos na qualidade de responsáveis pela ALDEIAS INFANTIS SOS BRASIL, sob as penas da Lei, que as documentações acima relacionadas comprovam a exata aplicação dos recursos recebidos para os fins indicados no Plano de Trabalho.</t>
  </si>
  <si>
    <t>Rio Claro, 31 de Janeiro de 2020.</t>
  </si>
  <si>
    <t>Os signatários, na qualidade de representante, da entidade conveniada: ALDEIAS INFANTIS SOS BRASIL, vem indicar, na forma abaixo detalhada, a aplicação dos recursos recebidos no exercicio supra mencionado, na importancia total de R$ 1.828.456,39 (Hum milhão,oitocentos e vinte e oito mil, quatrocentos e cinquenta e seis reais e trinta e nove centavos)</t>
  </si>
  <si>
    <t xml:space="preserve"> Rio Claro, 31 de Janeiro 2020</t>
  </si>
  <si>
    <t>01/01/2019 a 31/12/2019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</si>
</sst>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_-[$R$-416]\ * #,##0.00_-;\-[$R$-416]\ * #,##0.00_-;_-[$R$-416]\ * &quot;-&quot;??_-;_-@_-"/>
    <numFmt numFmtId="180" formatCode="&quot;R$&quot;\ #,##0.00"/>
    <numFmt numFmtId="181" formatCode="0.00;[Red]0.00"/>
    <numFmt numFmtId="182" formatCode="&quot;R$&quot;\ #,##0.00;[Red]&quot;R$&quot;\ #,##0.00"/>
    <numFmt numFmtId="183" formatCode="dd\-mmm\-yy"/>
    <numFmt numFmtId="184" formatCode="[$-416]mmmm\-yy;@"/>
    <numFmt numFmtId="185" formatCode="[$-416]d\-mmm;@"/>
    <numFmt numFmtId="186" formatCode="#,##0.00_ ;\-#,##0.00\ "/>
    <numFmt numFmtId="187" formatCode="[$-416]mmm\-yy;@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;[Red]#,##0.00"/>
    <numFmt numFmtId="191" formatCode="0.000"/>
    <numFmt numFmtId="192" formatCode="0.0"/>
    <numFmt numFmtId="193" formatCode="#,##0.000"/>
    <numFmt numFmtId="19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.5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.5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6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6" fillId="0" borderId="0" xfId="47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170" fontId="68" fillId="0" borderId="0" xfId="47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4" fontId="69" fillId="0" borderId="0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 vertical="center"/>
    </xf>
    <xf numFmtId="170" fontId="69" fillId="0" borderId="0" xfId="0" applyNumberFormat="1" applyFont="1" applyFill="1" applyBorder="1" applyAlignment="1">
      <alignment horizontal="left"/>
    </xf>
    <xf numFmtId="0" fontId="7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0" fontId="71" fillId="0" borderId="0" xfId="47" applyFont="1" applyFill="1" applyAlignment="1">
      <alignment horizontal="center"/>
    </xf>
    <xf numFmtId="0" fontId="73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1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7" fillId="0" borderId="0" xfId="0" applyFont="1" applyFill="1" applyAlignment="1">
      <alignment wrapText="1"/>
    </xf>
    <xf numFmtId="0" fontId="68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distributed"/>
    </xf>
    <xf numFmtId="170" fontId="4" fillId="0" borderId="0" xfId="47" applyFont="1" applyFill="1" applyBorder="1" applyAlignment="1">
      <alignment horizontal="center" vertical="distributed"/>
    </xf>
    <xf numFmtId="170" fontId="4" fillId="0" borderId="12" xfId="47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vertical="distributed"/>
    </xf>
    <xf numFmtId="0" fontId="6" fillId="0" borderId="14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170" fontId="4" fillId="0" borderId="15" xfId="47" applyFont="1" applyFill="1" applyBorder="1" applyAlignment="1">
      <alignment vertical="distributed"/>
    </xf>
    <xf numFmtId="0" fontId="4" fillId="0" borderId="16" xfId="0" applyFont="1" applyFill="1" applyBorder="1" applyAlignment="1">
      <alignment vertical="distributed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70" fontId="4" fillId="0" borderId="17" xfId="47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70" fontId="4" fillId="0" borderId="12" xfId="4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0" fontId="4" fillId="0" borderId="20" xfId="47" applyFont="1" applyFill="1" applyBorder="1" applyAlignment="1">
      <alignment/>
    </xf>
    <xf numFmtId="170" fontId="4" fillId="0" borderId="17" xfId="47" applyFont="1" applyFill="1" applyBorder="1" applyAlignment="1">
      <alignment/>
    </xf>
    <xf numFmtId="170" fontId="4" fillId="0" borderId="12" xfId="47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70" fontId="4" fillId="0" borderId="0" xfId="47" applyFont="1" applyFill="1" applyAlignment="1">
      <alignment/>
    </xf>
    <xf numFmtId="0" fontId="66" fillId="0" borderId="0" xfId="0" applyFont="1" applyFill="1" applyBorder="1" applyAlignment="1">
      <alignment/>
    </xf>
    <xf numFmtId="14" fontId="1" fillId="0" borderId="10" xfId="77" applyNumberFormat="1" applyFont="1" applyFill="1" applyBorder="1" applyAlignment="1">
      <alignment horizontal="center" wrapText="1"/>
      <protection/>
    </xf>
    <xf numFmtId="14" fontId="1" fillId="33" borderId="10" xfId="77" applyNumberFormat="1" applyFont="1" applyFill="1" applyBorder="1" applyAlignment="1">
      <alignment horizontal="center" wrapText="1"/>
      <protection/>
    </xf>
    <xf numFmtId="0" fontId="1" fillId="33" borderId="10" xfId="7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44" fontId="1" fillId="0" borderId="10" xfId="47" applyNumberFormat="1" applyFont="1" applyFill="1" applyBorder="1" applyAlignment="1">
      <alignment horizontal="right" wrapText="1"/>
    </xf>
    <xf numFmtId="44" fontId="1" fillId="33" borderId="10" xfId="47" applyNumberFormat="1" applyFont="1" applyFill="1" applyBorder="1" applyAlignment="1">
      <alignment horizontal="right" wrapText="1"/>
    </xf>
    <xf numFmtId="0" fontId="75" fillId="0" borderId="10" xfId="0" applyFont="1" applyFill="1" applyBorder="1" applyAlignment="1">
      <alignment horizontal="left" vertical="center" wrapText="1"/>
    </xf>
    <xf numFmtId="170" fontId="40" fillId="0" borderId="10" xfId="0" applyNumberFormat="1" applyFont="1" applyFill="1" applyBorder="1" applyAlignment="1">
      <alignment horizontal="left"/>
    </xf>
    <xf numFmtId="0" fontId="75" fillId="0" borderId="10" xfId="0" applyNumberFormat="1" applyFont="1" applyFill="1" applyBorder="1" applyAlignment="1">
      <alignment horizontal="left" vertical="center"/>
    </xf>
    <xf numFmtId="14" fontId="75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1" fillId="0" borderId="10" xfId="77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77" applyNumberFormat="1" applyFont="1" applyFill="1" applyBorder="1" applyAlignment="1">
      <alignment horizontal="center" wrapText="1"/>
      <protection/>
    </xf>
    <xf numFmtId="0" fontId="1" fillId="33" borderId="10" xfId="77" applyNumberFormat="1" applyFont="1" applyFill="1" applyBorder="1" applyAlignment="1">
      <alignment horizontal="center" vertical="center" wrapText="1"/>
      <protection/>
    </xf>
    <xf numFmtId="14" fontId="1" fillId="33" borderId="10" xfId="77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wrapText="1"/>
      <protection/>
    </xf>
    <xf numFmtId="14" fontId="1" fillId="0" borderId="10" xfId="7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0" fontId="0" fillId="0" borderId="0" xfId="47" applyFont="1" applyAlignment="1">
      <alignment/>
    </xf>
    <xf numFmtId="0" fontId="0" fillId="0" borderId="0" xfId="0" applyBorder="1" applyAlignment="1">
      <alignment/>
    </xf>
    <xf numFmtId="0" fontId="7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0" fontId="68" fillId="0" borderId="0" xfId="0" applyNumberFormat="1" applyFont="1" applyFill="1" applyBorder="1" applyAlignment="1">
      <alignment horizontal="left"/>
    </xf>
    <xf numFmtId="0" fontId="72" fillId="0" borderId="10" xfId="0" applyNumberFormat="1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7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6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14" fontId="1" fillId="33" borderId="22" xfId="77" applyNumberFormat="1" applyFont="1" applyFill="1" applyBorder="1" applyAlignment="1">
      <alignment horizontal="center" wrapText="1"/>
      <protection/>
    </xf>
    <xf numFmtId="0" fontId="1" fillId="0" borderId="22" xfId="77" applyNumberFormat="1" applyFont="1" applyFill="1" applyBorder="1" applyAlignment="1">
      <alignment horizontal="center" wrapText="1"/>
      <protection/>
    </xf>
    <xf numFmtId="0" fontId="1" fillId="0" borderId="22" xfId="70" applyFont="1" applyFill="1" applyBorder="1" applyAlignment="1">
      <alignment wrapText="1"/>
      <protection/>
    </xf>
    <xf numFmtId="14" fontId="0" fillId="0" borderId="10" xfId="0" applyNumberFormat="1" applyFont="1" applyFill="1" applyBorder="1" applyAlignment="1">
      <alignment horizontal="center" wrapText="1"/>
    </xf>
    <xf numFmtId="44" fontId="0" fillId="33" borderId="10" xfId="0" applyNumberFormat="1" applyFont="1" applyFill="1" applyBorder="1" applyAlignment="1">
      <alignment horizontal="center" wrapText="1"/>
    </xf>
    <xf numFmtId="44" fontId="1" fillId="33" borderId="10" xfId="47" applyNumberFormat="1" applyFont="1" applyFill="1" applyBorder="1" applyAlignment="1">
      <alignment horizontal="center" wrapText="1"/>
    </xf>
    <xf numFmtId="170" fontId="1" fillId="0" borderId="10" xfId="47" applyFont="1" applyFill="1" applyBorder="1" applyAlignment="1">
      <alignment horizontal="center" wrapText="1"/>
    </xf>
    <xf numFmtId="0" fontId="1" fillId="33" borderId="10" xfId="77" applyFont="1" applyFill="1" applyBorder="1" applyAlignment="1">
      <alignment horizontal="left" wrapText="1"/>
      <protection/>
    </xf>
    <xf numFmtId="44" fontId="1" fillId="0" borderId="10" xfId="47" applyNumberFormat="1" applyFont="1" applyFill="1" applyBorder="1" applyAlignment="1">
      <alignment horizontal="center" wrapText="1"/>
    </xf>
    <xf numFmtId="44" fontId="1" fillId="0" borderId="10" xfId="75" applyNumberFormat="1" applyFont="1" applyFill="1" applyBorder="1" applyAlignment="1">
      <alignment vertical="center" wrapText="1"/>
      <protection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1" fillId="0" borderId="10" xfId="47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1" fillId="0" borderId="10" xfId="71" applyFont="1" applyFill="1" applyBorder="1" applyAlignment="1">
      <alignment wrapText="1"/>
      <protection/>
    </xf>
    <xf numFmtId="44" fontId="0" fillId="0" borderId="10" xfId="0" applyNumberFormat="1" applyBorder="1" applyAlignment="1">
      <alignment horizontal="center" vertical="center"/>
    </xf>
    <xf numFmtId="44" fontId="1" fillId="33" borderId="10" xfId="7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4" fillId="0" borderId="10" xfId="68" applyFont="1" applyFill="1" applyBorder="1" applyAlignment="1">
      <alignment wrapText="1"/>
      <protection/>
    </xf>
    <xf numFmtId="0" fontId="14" fillId="0" borderId="10" xfId="69" applyFont="1" applyFill="1" applyBorder="1" applyAlignment="1">
      <alignment wrapText="1"/>
      <protection/>
    </xf>
    <xf numFmtId="14" fontId="14" fillId="0" borderId="10" xfId="69" applyNumberFormat="1" applyFont="1" applyFill="1" applyBorder="1" applyAlignment="1">
      <alignment horizontal="center" vertical="center" wrapText="1"/>
      <protection/>
    </xf>
    <xf numFmtId="14" fontId="14" fillId="0" borderId="10" xfId="68" applyNumberFormat="1" applyFont="1" applyFill="1" applyBorder="1" applyAlignment="1">
      <alignment horizontal="center" wrapText="1"/>
      <protection/>
    </xf>
    <xf numFmtId="0" fontId="14" fillId="0" borderId="10" xfId="77" applyNumberFormat="1" applyFont="1" applyFill="1" applyBorder="1" applyAlignment="1">
      <alignment horizontal="center" wrapText="1"/>
      <protection/>
    </xf>
    <xf numFmtId="14" fontId="14" fillId="0" borderId="10" xfId="69" applyNumberFormat="1" applyFont="1" applyFill="1" applyBorder="1" applyAlignment="1">
      <alignment horizontal="center" wrapText="1"/>
      <protection/>
    </xf>
    <xf numFmtId="0" fontId="14" fillId="33" borderId="10" xfId="77" applyNumberFormat="1" applyFont="1" applyFill="1" applyBorder="1" applyAlignment="1">
      <alignment horizontal="center" wrapText="1"/>
      <protection/>
    </xf>
    <xf numFmtId="14" fontId="14" fillId="0" borderId="10" xfId="0" applyNumberFormat="1" applyFont="1" applyFill="1" applyBorder="1" applyAlignment="1">
      <alignment horizontal="center"/>
    </xf>
    <xf numFmtId="14" fontId="14" fillId="33" borderId="10" xfId="68" applyNumberFormat="1" applyFont="1" applyFill="1" applyBorder="1" applyAlignment="1">
      <alignment horizontal="center" wrapText="1"/>
      <protection/>
    </xf>
    <xf numFmtId="14" fontId="14" fillId="33" borderId="10" xfId="77" applyNumberFormat="1" applyFont="1" applyFill="1" applyBorder="1" applyAlignment="1">
      <alignment horizontal="center" vertical="center" wrapText="1"/>
      <protection/>
    </xf>
    <xf numFmtId="0" fontId="14" fillId="33" borderId="10" xfId="77" applyFont="1" applyFill="1" applyBorder="1" applyAlignment="1">
      <alignment horizontal="left" wrapText="1"/>
      <protection/>
    </xf>
    <xf numFmtId="0" fontId="0" fillId="0" borderId="0" xfId="0" applyAlignment="1">
      <alignment/>
    </xf>
    <xf numFmtId="43" fontId="0" fillId="0" borderId="0" xfId="0" applyNumberFormat="1" applyFill="1" applyBorder="1" applyAlignment="1">
      <alignment/>
    </xf>
    <xf numFmtId="0" fontId="1" fillId="0" borderId="10" xfId="54" applyFont="1" applyFill="1" applyBorder="1" applyAlignment="1">
      <alignment wrapText="1"/>
      <protection/>
    </xf>
    <xf numFmtId="44" fontId="0" fillId="33" borderId="10" xfId="47" applyNumberFormat="1" applyFont="1" applyFill="1" applyBorder="1" applyAlignment="1">
      <alignment horizontal="center" wrapText="1"/>
    </xf>
    <xf numFmtId="44" fontId="1" fillId="0" borderId="10" xfId="47" applyNumberFormat="1" applyFont="1" applyFill="1" applyBorder="1" applyAlignment="1">
      <alignment horizontal="center" wrapText="1"/>
    </xf>
    <xf numFmtId="0" fontId="1" fillId="0" borderId="10" xfId="55" applyFont="1" applyFill="1" applyBorder="1" applyAlignment="1">
      <alignment wrapText="1"/>
      <protection/>
    </xf>
    <xf numFmtId="0" fontId="0" fillId="33" borderId="22" xfId="0" applyFont="1" applyFill="1" applyBorder="1" applyAlignment="1">
      <alignment horizontal="left" vertical="center" wrapText="1"/>
    </xf>
    <xf numFmtId="14" fontId="1" fillId="33" borderId="23" xfId="77" applyNumberFormat="1" applyFont="1" applyFill="1" applyBorder="1" applyAlignment="1">
      <alignment horizontal="center" wrapText="1"/>
      <protection/>
    </xf>
    <xf numFmtId="0" fontId="1" fillId="33" borderId="22" xfId="77" applyFont="1" applyFill="1" applyBorder="1" applyAlignment="1">
      <alignment horizontal="left" wrapText="1"/>
      <protection/>
    </xf>
    <xf numFmtId="14" fontId="1" fillId="0" borderId="10" xfId="61" applyNumberFormat="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wrapText="1"/>
      <protection/>
    </xf>
    <xf numFmtId="44" fontId="14" fillId="33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/>
    </xf>
    <xf numFmtId="14" fontId="0" fillId="33" borderId="10" xfId="77" applyNumberFormat="1" applyFont="1" applyFill="1" applyBorder="1" applyAlignment="1">
      <alignment horizontal="center" wrapText="1"/>
      <protection/>
    </xf>
    <xf numFmtId="0" fontId="0" fillId="0" borderId="24" xfId="55" applyFont="1" applyFill="1" applyBorder="1" applyAlignment="1">
      <alignment wrapText="1"/>
      <protection/>
    </xf>
    <xf numFmtId="44" fontId="0" fillId="33" borderId="10" xfId="47" applyNumberFormat="1" applyFont="1" applyFill="1" applyBorder="1" applyAlignment="1">
      <alignment horizontal="right" wrapText="1"/>
    </xf>
    <xf numFmtId="44" fontId="14" fillId="33" borderId="10" xfId="47" applyNumberFormat="1" applyFont="1" applyFill="1" applyBorder="1" applyAlignment="1">
      <alignment horizontal="center" wrapText="1"/>
    </xf>
    <xf numFmtId="0" fontId="1" fillId="0" borderId="10" xfId="61" applyFont="1" applyFill="1" applyBorder="1" applyAlignment="1">
      <alignment wrapText="1"/>
      <protection/>
    </xf>
    <xf numFmtId="0" fontId="1" fillId="0" borderId="10" xfId="80" applyFont="1" applyFill="1" applyBorder="1" applyAlignment="1">
      <alignment wrapText="1"/>
      <protection/>
    </xf>
    <xf numFmtId="0" fontId="1" fillId="0" borderId="10" xfId="51" applyFont="1" applyFill="1" applyBorder="1" applyAlignment="1">
      <alignment wrapText="1"/>
      <protection/>
    </xf>
    <xf numFmtId="170" fontId="0" fillId="0" borderId="10" xfId="47" applyFont="1" applyFill="1" applyBorder="1" applyAlignment="1">
      <alignment horizontal="right" wrapText="1"/>
    </xf>
    <xf numFmtId="170" fontId="0" fillId="0" borderId="10" xfId="47" applyFont="1" applyFill="1" applyBorder="1" applyAlignment="1">
      <alignment horizontal="center" vertical="center"/>
    </xf>
    <xf numFmtId="170" fontId="1" fillId="0" borderId="10" xfId="47" applyFont="1" applyFill="1" applyBorder="1" applyAlignment="1">
      <alignment horizontal="center" vertical="center" wrapText="1"/>
    </xf>
    <xf numFmtId="170" fontId="1" fillId="0" borderId="10" xfId="47" applyFont="1" applyFill="1" applyBorder="1" applyAlignment="1">
      <alignment horizontal="center" vertical="center" wrapText="1"/>
    </xf>
    <xf numFmtId="44" fontId="1" fillId="0" borderId="25" xfId="47" applyNumberFormat="1" applyFont="1" applyFill="1" applyBorder="1" applyAlignment="1">
      <alignment horizontal="right" wrapText="1"/>
    </xf>
    <xf numFmtId="0" fontId="69" fillId="0" borderId="10" xfId="0" applyNumberFormat="1" applyFont="1" applyBorder="1" applyAlignment="1">
      <alignment horizontal="center" vertical="center" wrapText="1"/>
    </xf>
    <xf numFmtId="14" fontId="1" fillId="0" borderId="10" xfId="78" applyNumberFormat="1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1" fillId="0" borderId="10" xfId="58" applyFont="1" applyFill="1" applyBorder="1" applyAlignment="1">
      <alignment wrapText="1"/>
      <protection/>
    </xf>
    <xf numFmtId="0" fontId="1" fillId="0" borderId="10" xfId="60" applyFont="1" applyFill="1" applyBorder="1" applyAlignment="1">
      <alignment wrapText="1"/>
      <protection/>
    </xf>
    <xf numFmtId="0" fontId="1" fillId="0" borderId="10" xfId="73" applyFont="1" applyFill="1" applyBorder="1" applyAlignment="1">
      <alignment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74" applyFont="1" applyFill="1" applyBorder="1" applyAlignment="1">
      <alignment wrapText="1"/>
      <protection/>
    </xf>
    <xf numFmtId="0" fontId="1" fillId="0" borderId="10" xfId="59" applyFont="1" applyFill="1" applyBorder="1" applyAlignment="1">
      <alignment horizontal="center"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56" applyFont="1" applyFill="1" applyBorder="1" applyAlignment="1">
      <alignment wrapText="1"/>
      <protection/>
    </xf>
    <xf numFmtId="170" fontId="14" fillId="0" borderId="10" xfId="47" applyFont="1" applyBorder="1" applyAlignment="1">
      <alignment vertical="center"/>
    </xf>
    <xf numFmtId="170" fontId="1" fillId="0" borderId="10" xfId="47" applyFont="1" applyFill="1" applyBorder="1" applyAlignment="1">
      <alignment horizontal="right" wrapText="1"/>
    </xf>
    <xf numFmtId="170" fontId="14" fillId="0" borderId="10" xfId="47" applyFont="1" applyFill="1" applyBorder="1" applyAlignment="1">
      <alignment horizontal="center" vertical="center" wrapText="1"/>
    </xf>
    <xf numFmtId="170" fontId="14" fillId="0" borderId="10" xfId="47" applyFont="1" applyFill="1" applyBorder="1" applyAlignment="1">
      <alignment vertical="center"/>
    </xf>
    <xf numFmtId="170" fontId="14" fillId="33" borderId="10" xfId="47" applyFont="1" applyFill="1" applyBorder="1" applyAlignment="1">
      <alignment vertical="center"/>
    </xf>
    <xf numFmtId="170" fontId="14" fillId="0" borderId="10" xfId="47" applyFont="1" applyFill="1" applyBorder="1" applyAlignment="1">
      <alignment vertical="center" wrapText="1"/>
    </xf>
    <xf numFmtId="0" fontId="1" fillId="0" borderId="10" xfId="57" applyFont="1" applyFill="1" applyBorder="1" applyAlignment="1">
      <alignment wrapText="1"/>
      <protection/>
    </xf>
    <xf numFmtId="0" fontId="1" fillId="0" borderId="10" xfId="72" applyFont="1" applyFill="1" applyBorder="1" applyAlignment="1">
      <alignment wrapText="1"/>
      <protection/>
    </xf>
    <xf numFmtId="170" fontId="0" fillId="0" borderId="10" xfId="47" applyFont="1" applyBorder="1" applyAlignment="1">
      <alignment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170" fontId="0" fillId="33" borderId="10" xfId="47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69" fillId="0" borderId="10" xfId="0" applyFont="1" applyFill="1" applyBorder="1" applyAlignment="1">
      <alignment horizontal="left" vertical="center" wrapText="1"/>
    </xf>
    <xf numFmtId="170" fontId="69" fillId="0" borderId="10" xfId="47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wrapText="1"/>
      <protection/>
    </xf>
    <xf numFmtId="0" fontId="1" fillId="0" borderId="10" xfId="63" applyFont="1" applyFill="1" applyBorder="1" applyAlignment="1">
      <alignment horizontal="left" wrapText="1"/>
      <protection/>
    </xf>
    <xf numFmtId="170" fontId="1" fillId="0" borderId="10" xfId="47" applyFont="1" applyFill="1" applyBorder="1" applyAlignment="1">
      <alignment horizontal="right" wrapText="1"/>
    </xf>
    <xf numFmtId="170" fontId="0" fillId="0" borderId="10" xfId="47" applyFont="1" applyBorder="1" applyAlignment="1">
      <alignment horizontal="left"/>
    </xf>
    <xf numFmtId="170" fontId="1" fillId="33" borderId="10" xfId="47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/>
      <protection locked="0"/>
    </xf>
    <xf numFmtId="170" fontId="1" fillId="0" borderId="10" xfId="47" applyFont="1" applyFill="1" applyBorder="1" applyAlignment="1">
      <alignment horizontal="left" wrapText="1"/>
    </xf>
    <xf numFmtId="0" fontId="1" fillId="0" borderId="10" xfId="63" applyFont="1" applyFill="1" applyBorder="1" applyAlignment="1">
      <alignment vertical="center" wrapText="1"/>
      <protection/>
    </xf>
    <xf numFmtId="170" fontId="1" fillId="0" borderId="10" xfId="47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1" fillId="0" borderId="10" xfId="62" applyFont="1" applyFill="1" applyBorder="1" applyAlignment="1">
      <alignment wrapText="1"/>
      <protection/>
    </xf>
    <xf numFmtId="0" fontId="1" fillId="0" borderId="10" xfId="70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horizontal="center"/>
    </xf>
    <xf numFmtId="0" fontId="1" fillId="33" borderId="10" xfId="77" applyFont="1" applyFill="1" applyBorder="1" applyAlignment="1">
      <alignment horizontal="center" wrapText="1"/>
      <protection/>
    </xf>
    <xf numFmtId="0" fontId="1" fillId="0" borderId="10" xfId="67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1" fillId="0" borderId="10" xfId="64" applyFont="1" applyFill="1" applyBorder="1" applyAlignment="1">
      <alignment horizontal="center" wrapText="1"/>
      <protection/>
    </xf>
    <xf numFmtId="0" fontId="1" fillId="0" borderId="10" xfId="64" applyFont="1" applyFill="1" applyBorder="1" applyAlignment="1">
      <alignment wrapText="1"/>
      <protection/>
    </xf>
    <xf numFmtId="0" fontId="1" fillId="0" borderId="10" xfId="65" applyFont="1" applyFill="1" applyBorder="1" applyAlignment="1">
      <alignment wrapText="1"/>
      <protection/>
    </xf>
    <xf numFmtId="170" fontId="1" fillId="0" borderId="10" xfId="47" applyFont="1" applyFill="1" applyBorder="1" applyAlignment="1">
      <alignment wrapText="1"/>
    </xf>
    <xf numFmtId="0" fontId="1" fillId="0" borderId="10" xfId="66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1" fillId="0" borderId="10" xfId="66" applyFont="1" applyFill="1" applyBorder="1" applyAlignment="1">
      <alignment horizontal="center" wrapText="1"/>
      <protection/>
    </xf>
    <xf numFmtId="0" fontId="1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0" fontId="0" fillId="0" borderId="10" xfId="47" applyFont="1" applyBorder="1" applyAlignment="1">
      <alignment horizontal="center"/>
    </xf>
    <xf numFmtId="0" fontId="15" fillId="0" borderId="22" xfId="65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78" fillId="0" borderId="10" xfId="0" applyNumberFormat="1" applyFont="1" applyFill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0" fontId="0" fillId="0" borderId="10" xfId="47" applyFont="1" applyBorder="1" applyAlignment="1">
      <alignment horizontal="center"/>
    </xf>
    <xf numFmtId="170" fontId="0" fillId="0" borderId="27" xfId="47" applyFont="1" applyBorder="1" applyAlignment="1">
      <alignment horizontal="center"/>
    </xf>
    <xf numFmtId="0" fontId="66" fillId="0" borderId="28" xfId="0" applyFont="1" applyBorder="1" applyAlignment="1">
      <alignment horizontal="right"/>
    </xf>
    <xf numFmtId="0" fontId="66" fillId="0" borderId="29" xfId="0" applyFont="1" applyBorder="1" applyAlignment="1">
      <alignment horizontal="right"/>
    </xf>
    <xf numFmtId="0" fontId="66" fillId="0" borderId="30" xfId="0" applyFont="1" applyBorder="1" applyAlignment="1">
      <alignment horizontal="right"/>
    </xf>
    <xf numFmtId="170" fontId="6" fillId="0" borderId="31" xfId="47" applyFont="1" applyBorder="1" applyAlignment="1">
      <alignment horizontal="center"/>
    </xf>
    <xf numFmtId="170" fontId="6" fillId="0" borderId="32" xfId="47" applyFont="1" applyBorder="1" applyAlignment="1">
      <alignment horizontal="center"/>
    </xf>
    <xf numFmtId="170" fontId="0" fillId="0" borderId="21" xfId="47" applyFont="1" applyBorder="1" applyAlignment="1">
      <alignment horizontal="center" vertical="center"/>
    </xf>
    <xf numFmtId="170" fontId="0" fillId="0" borderId="25" xfId="4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6" fillId="0" borderId="31" xfId="47" applyFont="1" applyFill="1" applyBorder="1" applyAlignment="1">
      <alignment/>
    </xf>
    <xf numFmtId="170" fontId="6" fillId="0" borderId="32" xfId="47" applyFont="1" applyFill="1" applyBorder="1" applyAlignment="1">
      <alignment/>
    </xf>
    <xf numFmtId="0" fontId="66" fillId="0" borderId="21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11" xfId="0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6" fillId="0" borderId="34" xfId="0" applyFont="1" applyBorder="1" applyAlignment="1">
      <alignment horizontal="right"/>
    </xf>
    <xf numFmtId="170" fontId="0" fillId="0" borderId="32" xfId="47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2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21" xfId="47" applyFont="1" applyBorder="1" applyAlignment="1">
      <alignment horizontal="center"/>
    </xf>
    <xf numFmtId="170" fontId="0" fillId="0" borderId="32" xfId="47" applyFont="1" applyBorder="1" applyAlignment="1">
      <alignment horizontal="center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/>
    </xf>
    <xf numFmtId="0" fontId="66" fillId="0" borderId="0" xfId="0" applyFont="1" applyAlignment="1">
      <alignment/>
    </xf>
    <xf numFmtId="0" fontId="79" fillId="0" borderId="0" xfId="0" applyFont="1" applyAlignment="1">
      <alignment/>
    </xf>
    <xf numFmtId="0" fontId="66" fillId="0" borderId="12" xfId="0" applyFont="1" applyBorder="1" applyAlignment="1">
      <alignment horizontal="right"/>
    </xf>
    <xf numFmtId="0" fontId="66" fillId="0" borderId="21" xfId="0" applyFont="1" applyBorder="1" applyAlignment="1">
      <alignment horizontal="right" vertical="center"/>
    </xf>
    <xf numFmtId="0" fontId="66" fillId="0" borderId="33" xfId="0" applyFont="1" applyBorder="1" applyAlignment="1">
      <alignment horizontal="right" vertical="center"/>
    </xf>
    <xf numFmtId="0" fontId="66" fillId="0" borderId="32" xfId="0" applyFont="1" applyBorder="1" applyAlignment="1">
      <alignment horizontal="right" vertical="center"/>
    </xf>
    <xf numFmtId="170" fontId="6" fillId="0" borderId="31" xfId="47" applyFont="1" applyBorder="1" applyAlignment="1">
      <alignment/>
    </xf>
    <xf numFmtId="170" fontId="6" fillId="0" borderId="32" xfId="47" applyFont="1" applyBorder="1" applyAlignment="1">
      <alignment/>
    </xf>
    <xf numFmtId="170" fontId="6" fillId="0" borderId="36" xfId="47" applyFont="1" applyFill="1" applyBorder="1" applyAlignment="1">
      <alignment/>
    </xf>
    <xf numFmtId="170" fontId="6" fillId="0" borderId="37" xfId="47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66" fillId="0" borderId="18" xfId="0" applyFont="1" applyBorder="1" applyAlignment="1">
      <alignment horizontal="right"/>
    </xf>
    <xf numFmtId="0" fontId="66" fillId="0" borderId="19" xfId="0" applyFont="1" applyBorder="1" applyAlignment="1">
      <alignment horizontal="right"/>
    </xf>
    <xf numFmtId="0" fontId="66" fillId="0" borderId="38" xfId="0" applyFont="1" applyBorder="1" applyAlignment="1">
      <alignment horizontal="right"/>
    </xf>
    <xf numFmtId="170" fontId="66" fillId="0" borderId="39" xfId="47" applyFont="1" applyBorder="1" applyAlignment="1">
      <alignment/>
    </xf>
    <xf numFmtId="170" fontId="66" fillId="0" borderId="37" xfId="47" applyFont="1" applyBorder="1" applyAlignment="1">
      <alignment/>
    </xf>
    <xf numFmtId="0" fontId="2" fillId="0" borderId="16" xfId="0" applyFont="1" applyBorder="1" applyAlignment="1">
      <alignment horizontal="left"/>
    </xf>
    <xf numFmtId="170" fontId="5" fillId="0" borderId="21" xfId="47" applyFont="1" applyFill="1" applyBorder="1" applyAlignment="1">
      <alignment horizontal="center"/>
    </xf>
    <xf numFmtId="170" fontId="5" fillId="0" borderId="32" xfId="47" applyFont="1" applyFill="1" applyBorder="1" applyAlignment="1">
      <alignment horizontal="center"/>
    </xf>
    <xf numFmtId="170" fontId="66" fillId="0" borderId="26" xfId="47" applyFont="1" applyBorder="1" applyAlignment="1">
      <alignment horizontal="center" wrapText="1"/>
    </xf>
    <xf numFmtId="170" fontId="66" fillId="0" borderId="10" xfId="47" applyFont="1" applyBorder="1" applyAlignment="1">
      <alignment horizontal="center" wrapText="1"/>
    </xf>
    <xf numFmtId="0" fontId="66" fillId="0" borderId="27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66" fillId="0" borderId="43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170" fontId="0" fillId="0" borderId="10" xfId="47" applyFont="1" applyBorder="1" applyAlignment="1">
      <alignment/>
    </xf>
    <xf numFmtId="170" fontId="0" fillId="0" borderId="27" xfId="47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2" fillId="0" borderId="0" xfId="0" applyFont="1" applyAlignment="1">
      <alignment/>
    </xf>
    <xf numFmtId="14" fontId="14" fillId="0" borderId="22" xfId="69" applyNumberFormat="1" applyFont="1" applyFill="1" applyBorder="1" applyAlignment="1">
      <alignment horizontal="center" vertical="center" wrapText="1"/>
      <protection/>
    </xf>
    <xf numFmtId="14" fontId="14" fillId="0" borderId="23" xfId="69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1" fillId="0" borderId="22" xfId="62" applyFont="1" applyFill="1" applyBorder="1" applyAlignment="1">
      <alignment vertical="center" wrapText="1"/>
      <protection/>
    </xf>
    <xf numFmtId="0" fontId="1" fillId="0" borderId="23" xfId="62" applyFont="1" applyFill="1" applyBorder="1" applyAlignment="1">
      <alignment vertical="center" wrapText="1"/>
      <protection/>
    </xf>
    <xf numFmtId="0" fontId="1" fillId="0" borderId="22" xfId="62" applyFont="1" applyFill="1" applyBorder="1" applyAlignment="1">
      <alignment horizontal="left" vertical="center" wrapText="1"/>
      <protection/>
    </xf>
    <xf numFmtId="0" fontId="1" fillId="0" borderId="23" xfId="62" applyFont="1" applyFill="1" applyBorder="1" applyAlignment="1">
      <alignment horizontal="left" vertical="center" wrapText="1"/>
      <protection/>
    </xf>
    <xf numFmtId="14" fontId="14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63" applyFont="1" applyFill="1" applyBorder="1" applyAlignment="1">
      <alignment horizontal="left" vertical="center" wrapText="1"/>
      <protection/>
    </xf>
    <xf numFmtId="0" fontId="1" fillId="0" borderId="23" xfId="63" applyFont="1" applyFill="1" applyBorder="1" applyAlignment="1">
      <alignment horizontal="left" vertical="center" wrapText="1"/>
      <protection/>
    </xf>
    <xf numFmtId="14" fontId="14" fillId="0" borderId="22" xfId="68" applyNumberFormat="1" applyFont="1" applyFill="1" applyBorder="1" applyAlignment="1">
      <alignment horizontal="center" vertical="center" wrapText="1"/>
      <protection/>
    </xf>
    <xf numFmtId="14" fontId="14" fillId="0" borderId="23" xfId="68" applyNumberFormat="1" applyFont="1" applyFill="1" applyBorder="1" applyAlignment="1">
      <alignment horizontal="center" vertical="center" wrapText="1"/>
      <protection/>
    </xf>
    <xf numFmtId="14" fontId="1" fillId="33" borderId="22" xfId="77" applyNumberFormat="1" applyFont="1" applyFill="1" applyBorder="1" applyAlignment="1">
      <alignment horizontal="center" vertical="center" wrapText="1"/>
      <protection/>
    </xf>
    <xf numFmtId="14" fontId="1" fillId="33" borderId="23" xfId="77" applyNumberFormat="1" applyFont="1" applyFill="1" applyBorder="1" applyAlignment="1">
      <alignment horizontal="center" vertical="center" wrapText="1"/>
      <protection/>
    </xf>
    <xf numFmtId="0" fontId="1" fillId="0" borderId="22" xfId="59" applyFont="1" applyFill="1" applyBorder="1" applyAlignment="1">
      <alignment horizontal="left" vertical="center" wrapText="1"/>
      <protection/>
    </xf>
    <xf numFmtId="0" fontId="1" fillId="0" borderId="23" xfId="59" applyFont="1" applyFill="1" applyBorder="1" applyAlignment="1">
      <alignment horizontal="left" vertical="center" wrapText="1"/>
      <protection/>
    </xf>
    <xf numFmtId="14" fontId="14" fillId="0" borderId="22" xfId="68" applyNumberFormat="1" applyFont="1" applyFill="1" applyBorder="1" applyAlignment="1">
      <alignment horizontal="left" vertical="center" wrapText="1"/>
      <protection/>
    </xf>
    <xf numFmtId="14" fontId="14" fillId="0" borderId="23" xfId="68" applyNumberFormat="1" applyFont="1" applyFill="1" applyBorder="1" applyAlignment="1">
      <alignment horizontal="left" vertical="center" wrapText="1"/>
      <protection/>
    </xf>
    <xf numFmtId="0" fontId="14" fillId="0" borderId="22" xfId="69" applyFont="1" applyFill="1" applyBorder="1" applyAlignment="1">
      <alignment horizontal="left" vertical="center" wrapText="1"/>
      <protection/>
    </xf>
    <xf numFmtId="0" fontId="14" fillId="0" borderId="23" xfId="69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0" fillId="0" borderId="0" xfId="0" applyFont="1" applyFill="1" applyAlignment="1">
      <alignment horizontal="left" vertical="center" wrapText="1"/>
    </xf>
    <xf numFmtId="14" fontId="1" fillId="0" borderId="22" xfId="78" applyNumberFormat="1" applyFont="1" applyFill="1" applyBorder="1" applyAlignment="1">
      <alignment horizontal="center" vertical="center" wrapText="1"/>
      <protection/>
    </xf>
    <xf numFmtId="14" fontId="1" fillId="0" borderId="46" xfId="78" applyNumberFormat="1" applyFont="1" applyFill="1" applyBorder="1" applyAlignment="1">
      <alignment horizontal="center" vertical="center" wrapText="1"/>
      <protection/>
    </xf>
    <xf numFmtId="14" fontId="1" fillId="0" borderId="23" xfId="78" applyNumberFormat="1" applyFont="1" applyFill="1" applyBorder="1" applyAlignment="1">
      <alignment horizontal="center" vertical="center" wrapText="1"/>
      <protection/>
    </xf>
    <xf numFmtId="0" fontId="1" fillId="0" borderId="22" xfId="77" applyNumberFormat="1" applyFont="1" applyFill="1" applyBorder="1" applyAlignment="1">
      <alignment horizontal="center" vertical="center" wrapText="1"/>
      <protection/>
    </xf>
    <xf numFmtId="0" fontId="1" fillId="0" borderId="46" xfId="77" applyNumberFormat="1" applyFont="1" applyFill="1" applyBorder="1" applyAlignment="1">
      <alignment horizontal="center" vertical="center" wrapText="1"/>
      <protection/>
    </xf>
    <xf numFmtId="0" fontId="1" fillId="0" borderId="23" xfId="77" applyNumberFormat="1" applyFont="1" applyFill="1" applyBorder="1" applyAlignment="1">
      <alignment horizontal="center" vertical="center" wrapText="1"/>
      <protection/>
    </xf>
    <xf numFmtId="0" fontId="1" fillId="0" borderId="22" xfId="60" applyFont="1" applyFill="1" applyBorder="1" applyAlignment="1">
      <alignment horizontal="left" vertical="center" wrapText="1"/>
      <protection/>
    </xf>
    <xf numFmtId="0" fontId="1" fillId="0" borderId="46" xfId="60" applyFont="1" applyFill="1" applyBorder="1" applyAlignment="1">
      <alignment horizontal="left" vertical="center" wrapText="1"/>
      <protection/>
    </xf>
    <xf numFmtId="0" fontId="1" fillId="0" borderId="23" xfId="6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0" fontId="4" fillId="0" borderId="11" xfId="47" applyNumberFormat="1" applyFont="1" applyFill="1" applyBorder="1" applyAlignment="1">
      <alignment horizontal="center"/>
    </xf>
    <xf numFmtId="170" fontId="4" fillId="0" borderId="12" xfId="4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vertical="distributed"/>
    </xf>
    <xf numFmtId="0" fontId="4" fillId="0" borderId="16" xfId="0" applyFont="1" applyFill="1" applyBorder="1" applyAlignment="1">
      <alignment horizontal="left" vertical="distributed"/>
    </xf>
    <xf numFmtId="0" fontId="5" fillId="0" borderId="35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distributed"/>
    </xf>
    <xf numFmtId="0" fontId="5" fillId="0" borderId="18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distributed"/>
    </xf>
    <xf numFmtId="0" fontId="8" fillId="0" borderId="14" xfId="0" applyFont="1" applyFill="1" applyBorder="1" applyAlignment="1">
      <alignment horizontal="center" vertical="distributed"/>
    </xf>
    <xf numFmtId="0" fontId="8" fillId="0" borderId="15" xfId="0" applyFont="1" applyFill="1" applyBorder="1" applyAlignment="1">
      <alignment horizontal="center" vertical="distributed"/>
    </xf>
    <xf numFmtId="0" fontId="81" fillId="34" borderId="18" xfId="0" applyFont="1" applyFill="1" applyBorder="1" applyAlignment="1">
      <alignment horizontal="left" vertical="center"/>
    </xf>
    <xf numFmtId="0" fontId="81" fillId="34" borderId="19" xfId="0" applyFont="1" applyFill="1" applyBorder="1" applyAlignment="1">
      <alignment horizontal="left" vertical="center"/>
    </xf>
    <xf numFmtId="0" fontId="81" fillId="34" borderId="20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distributed"/>
    </xf>
    <xf numFmtId="0" fontId="5" fillId="0" borderId="48" xfId="0" applyFont="1" applyFill="1" applyBorder="1" applyAlignment="1">
      <alignment horizontal="center" vertical="distributed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10582 (abril)" xfId="51"/>
    <cellStyle name="Normal_10582 (agosto)" xfId="52"/>
    <cellStyle name="Normal_10582 (agosto)_1" xfId="53"/>
    <cellStyle name="Normal_10582 (fevereiro)" xfId="54"/>
    <cellStyle name="Normal_10582 (fevereiro)_1" xfId="55"/>
    <cellStyle name="Normal_10582 (julho)" xfId="56"/>
    <cellStyle name="Normal_10582 (julho)_1" xfId="57"/>
    <cellStyle name="Normal_10582 (junho)" xfId="58"/>
    <cellStyle name="Normal_10582 (junho)_1" xfId="59"/>
    <cellStyle name="Normal_10582 (maio)" xfId="60"/>
    <cellStyle name="Normal_10582 (mar)" xfId="61"/>
    <cellStyle name="Normal_10582 (outubro)" xfId="62"/>
    <cellStyle name="Normal_10582 (setembro)" xfId="63"/>
    <cellStyle name="Normal_10582 Dezembro" xfId="64"/>
    <cellStyle name="Normal_10582 Dezembro_1" xfId="65"/>
    <cellStyle name="Normal_10582 Dezembro_2" xfId="66"/>
    <cellStyle name="Normal_10582 Novembro" xfId="67"/>
    <cellStyle name="Normal_10582-1 (3)" xfId="68"/>
    <cellStyle name="Normal_10582-1 (3)_1" xfId="69"/>
    <cellStyle name="Normal_10582-1 (6)" xfId="70"/>
    <cellStyle name="Normal_10582-1 (dezembro)_1" xfId="71"/>
    <cellStyle name="Normal_10583 (julho)" xfId="72"/>
    <cellStyle name="Normal_10583 (junho)_1" xfId="73"/>
    <cellStyle name="Normal_10583 (maio)" xfId="74"/>
    <cellStyle name="Normal_10583-X (2)" xfId="75"/>
    <cellStyle name="Normal_10583-X (3)" xfId="76"/>
    <cellStyle name="Normal_9142-1 (4)" xfId="77"/>
    <cellStyle name="Normal_Bradesco (abril)" xfId="78"/>
    <cellStyle name="Normal_OUTUBRO" xfId="79"/>
    <cellStyle name="Normal_Plan4" xfId="80"/>
    <cellStyle name="Nota" xfId="81"/>
    <cellStyle name="Percent" xfId="82"/>
    <cellStyle name="Saída" xfId="83"/>
    <cellStyle name="Comma [0]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19050</xdr:rowOff>
    </xdr:from>
    <xdr:to>
      <xdr:col>6</xdr:col>
      <xdr:colOff>428625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05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361950</xdr:colOff>
      <xdr:row>3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52">
      <selection activeCell="N31" sqref="N31"/>
    </sheetView>
  </sheetViews>
  <sheetFormatPr defaultColWidth="9.140625" defaultRowHeight="15"/>
  <cols>
    <col min="1" max="5" width="9.140625" style="32" customWidth="1"/>
    <col min="6" max="6" width="12.140625" style="32" customWidth="1"/>
    <col min="7" max="7" width="10.8515625" style="32" customWidth="1"/>
    <col min="8" max="8" width="10.57421875" style="32" customWidth="1"/>
    <col min="9" max="9" width="9.140625" style="32" customWidth="1"/>
    <col min="10" max="10" width="13.140625" style="32" customWidth="1"/>
    <col min="11" max="12" width="9.140625" style="32" customWidth="1"/>
    <col min="13" max="13" width="15.8515625" style="33" bestFit="1" customWidth="1"/>
    <col min="14" max="14" width="17.8515625" style="33" customWidth="1"/>
    <col min="15" max="15" width="25.00390625" style="33" customWidth="1"/>
    <col min="16" max="18" width="9.140625" style="33" customWidth="1"/>
    <col min="19" max="16384" width="9.140625" style="32" customWidth="1"/>
  </cols>
  <sheetData>
    <row r="1" spans="1:3" ht="15">
      <c r="A1" s="308"/>
      <c r="B1" s="308"/>
      <c r="C1" s="308"/>
    </row>
    <row r="2" spans="1:18" s="137" customFormat="1" ht="15">
      <c r="A2" s="138"/>
      <c r="B2" s="138"/>
      <c r="C2" s="138"/>
      <c r="M2" s="33"/>
      <c r="N2" s="33"/>
      <c r="O2" s="33"/>
      <c r="P2" s="33"/>
      <c r="Q2" s="33"/>
      <c r="R2" s="33"/>
    </row>
    <row r="3" ht="15"/>
    <row r="4" spans="1:10" ht="15.75">
      <c r="A4" s="347" t="s">
        <v>27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5.75">
      <c r="A5" s="347" t="s">
        <v>836</v>
      </c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5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5">
      <c r="A7" s="348" t="s">
        <v>111</v>
      </c>
      <c r="B7" s="348"/>
      <c r="C7" s="348"/>
      <c r="D7" s="348"/>
      <c r="E7" s="348"/>
      <c r="F7" s="348"/>
      <c r="G7" s="348"/>
      <c r="H7" s="348"/>
      <c r="I7" s="348"/>
      <c r="J7" s="348"/>
    </row>
    <row r="8" spans="1:10" ht="15">
      <c r="A8" s="306" t="s">
        <v>113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5">
      <c r="A9" s="344" t="s">
        <v>116</v>
      </c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5" customHeight="1">
      <c r="A10" s="345" t="s">
        <v>115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4.25" customHeight="1">
      <c r="A11" s="344" t="s">
        <v>37</v>
      </c>
      <c r="B11" s="344"/>
      <c r="C11" s="344"/>
      <c r="D11" s="344"/>
      <c r="E11" s="344"/>
      <c r="F11" s="344"/>
      <c r="G11" s="344"/>
      <c r="H11" s="344"/>
      <c r="I11" s="344"/>
      <c r="J11" s="344"/>
    </row>
    <row r="12" spans="1:10" ht="15">
      <c r="A12" s="346" t="s">
        <v>112</v>
      </c>
      <c r="B12" s="346"/>
      <c r="C12" s="346"/>
      <c r="D12" s="346"/>
      <c r="E12" s="346"/>
      <c r="F12" s="346"/>
      <c r="G12" s="346"/>
      <c r="H12" s="346"/>
      <c r="I12" s="346"/>
      <c r="J12" s="346"/>
    </row>
    <row r="13" ht="15">
      <c r="A13" s="32" t="s">
        <v>114</v>
      </c>
    </row>
    <row r="14" ht="15">
      <c r="A14" s="32" t="s">
        <v>837</v>
      </c>
    </row>
    <row r="15" spans="1:10" ht="15">
      <c r="A15" s="346" t="s">
        <v>203</v>
      </c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0" ht="15.75" thickBo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</row>
    <row r="17" spans="1:10" ht="15">
      <c r="A17" s="335" t="s">
        <v>10</v>
      </c>
      <c r="B17" s="336"/>
      <c r="C17" s="336"/>
      <c r="D17" s="336" t="s">
        <v>11</v>
      </c>
      <c r="E17" s="336"/>
      <c r="F17" s="336" t="s">
        <v>12</v>
      </c>
      <c r="G17" s="336"/>
      <c r="H17" s="336" t="s">
        <v>13</v>
      </c>
      <c r="I17" s="336"/>
      <c r="J17" s="337"/>
    </row>
    <row r="18" spans="1:10" ht="15">
      <c r="A18" s="338" t="s">
        <v>838</v>
      </c>
      <c r="B18" s="339"/>
      <c r="C18" s="339"/>
      <c r="D18" s="269">
        <v>43466</v>
      </c>
      <c r="E18" s="269"/>
      <c r="F18" s="340" t="s">
        <v>859</v>
      </c>
      <c r="G18" s="341"/>
      <c r="H18" s="342">
        <v>2013238</v>
      </c>
      <c r="I18" s="342"/>
      <c r="J18" s="343"/>
    </row>
    <row r="19" spans="1:10" ht="15.75" thickBot="1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15.75" thickBo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</row>
    <row r="21" spans="1:10" ht="15">
      <c r="A21" s="335" t="s">
        <v>14</v>
      </c>
      <c r="B21" s="336"/>
      <c r="C21" s="336"/>
      <c r="D21" s="336"/>
      <c r="E21" s="336"/>
      <c r="F21" s="336"/>
      <c r="G21" s="336"/>
      <c r="H21" s="336"/>
      <c r="I21" s="336"/>
      <c r="J21" s="337"/>
    </row>
    <row r="22" spans="1:10" ht="28.5" customHeight="1">
      <c r="A22" s="328" t="s">
        <v>202</v>
      </c>
      <c r="B22" s="329"/>
      <c r="C22" s="300" t="s">
        <v>15</v>
      </c>
      <c r="D22" s="300"/>
      <c r="E22" s="299" t="s">
        <v>16</v>
      </c>
      <c r="F22" s="299"/>
      <c r="G22" s="299" t="s">
        <v>11</v>
      </c>
      <c r="H22" s="299"/>
      <c r="I22" s="300" t="s">
        <v>17</v>
      </c>
      <c r="J22" s="330"/>
    </row>
    <row r="23" spans="1:10" ht="15.75">
      <c r="A23" s="265">
        <v>43485</v>
      </c>
      <c r="B23" s="266"/>
      <c r="C23" s="270">
        <v>158688.7</v>
      </c>
      <c r="D23" s="270"/>
      <c r="E23" s="267">
        <v>4111126</v>
      </c>
      <c r="F23" s="268"/>
      <c r="G23" s="269"/>
      <c r="H23" s="269"/>
      <c r="I23" s="270">
        <v>0</v>
      </c>
      <c r="J23" s="271"/>
    </row>
    <row r="24" spans="1:15" ht="15.75">
      <c r="A24" s="265">
        <v>43516</v>
      </c>
      <c r="B24" s="266"/>
      <c r="C24" s="270">
        <v>157546.54</v>
      </c>
      <c r="D24" s="270"/>
      <c r="E24" s="267">
        <v>14134</v>
      </c>
      <c r="F24" s="268"/>
      <c r="G24" s="269">
        <v>43518</v>
      </c>
      <c r="H24" s="269"/>
      <c r="I24" s="270">
        <v>164633</v>
      </c>
      <c r="J24" s="271"/>
      <c r="N24" s="122"/>
      <c r="O24" s="122"/>
    </row>
    <row r="25" spans="1:15" ht="15.75">
      <c r="A25" s="265">
        <v>43544</v>
      </c>
      <c r="B25" s="266"/>
      <c r="C25" s="270">
        <v>161205.62</v>
      </c>
      <c r="D25" s="270"/>
      <c r="E25" s="267">
        <v>14134</v>
      </c>
      <c r="F25" s="268"/>
      <c r="G25" s="269">
        <v>43551</v>
      </c>
      <c r="H25" s="269"/>
      <c r="I25" s="270">
        <v>164218</v>
      </c>
      <c r="J25" s="271"/>
      <c r="N25" s="122"/>
      <c r="O25" s="122"/>
    </row>
    <row r="26" spans="1:15" ht="15.75">
      <c r="A26" s="265">
        <v>43575</v>
      </c>
      <c r="B26" s="266"/>
      <c r="C26" s="270">
        <v>162798.62</v>
      </c>
      <c r="D26" s="270"/>
      <c r="E26" s="267">
        <v>14134</v>
      </c>
      <c r="F26" s="268"/>
      <c r="G26" s="269"/>
      <c r="H26" s="269"/>
      <c r="I26" s="270">
        <v>0</v>
      </c>
      <c r="J26" s="271"/>
      <c r="N26" s="122"/>
      <c r="O26" s="122"/>
    </row>
    <row r="27" spans="1:15" ht="15.75">
      <c r="A27" s="265">
        <v>43605</v>
      </c>
      <c r="B27" s="266"/>
      <c r="C27" s="270">
        <v>165023.62</v>
      </c>
      <c r="D27" s="270"/>
      <c r="E27" s="267">
        <v>14134</v>
      </c>
      <c r="F27" s="268"/>
      <c r="G27" s="269">
        <v>43588</v>
      </c>
      <c r="H27" s="269"/>
      <c r="I27" s="270">
        <v>164494</v>
      </c>
      <c r="J27" s="271"/>
      <c r="N27" s="122"/>
      <c r="O27" s="122"/>
    </row>
    <row r="28" spans="1:15" ht="15.75">
      <c r="A28" s="265">
        <v>43636</v>
      </c>
      <c r="B28" s="266"/>
      <c r="C28" s="270">
        <v>171042.12</v>
      </c>
      <c r="D28" s="270"/>
      <c r="E28" s="267">
        <v>14134</v>
      </c>
      <c r="F28" s="268"/>
      <c r="G28" s="301">
        <v>43627</v>
      </c>
      <c r="H28" s="302"/>
      <c r="I28" s="304">
        <v>163726</v>
      </c>
      <c r="J28" s="305"/>
      <c r="N28" s="122"/>
      <c r="O28" s="122"/>
    </row>
    <row r="29" spans="1:15" ht="15.75">
      <c r="A29" s="265">
        <v>43666</v>
      </c>
      <c r="B29" s="266"/>
      <c r="C29" s="270">
        <v>171916.12</v>
      </c>
      <c r="D29" s="270"/>
      <c r="E29" s="267">
        <v>14134</v>
      </c>
      <c r="F29" s="268"/>
      <c r="G29" s="301">
        <v>43669</v>
      </c>
      <c r="H29" s="302"/>
      <c r="I29" s="304">
        <v>165053</v>
      </c>
      <c r="J29" s="305"/>
      <c r="N29" s="122"/>
      <c r="O29" s="122"/>
    </row>
    <row r="30" spans="1:15" ht="15.75">
      <c r="A30" s="265">
        <v>43697</v>
      </c>
      <c r="B30" s="266"/>
      <c r="C30" s="270">
        <v>174496.12</v>
      </c>
      <c r="D30" s="270"/>
      <c r="E30" s="267">
        <v>14134</v>
      </c>
      <c r="F30" s="268"/>
      <c r="G30" s="301">
        <v>43700</v>
      </c>
      <c r="H30" s="302"/>
      <c r="I30" s="304">
        <v>164593</v>
      </c>
      <c r="J30" s="305"/>
      <c r="N30" s="122"/>
      <c r="O30" s="122"/>
    </row>
    <row r="31" spans="1:15" ht="15.75">
      <c r="A31" s="265">
        <v>43728</v>
      </c>
      <c r="B31" s="266"/>
      <c r="C31" s="270">
        <v>173116.22</v>
      </c>
      <c r="D31" s="270"/>
      <c r="E31" s="267">
        <v>14134</v>
      </c>
      <c r="F31" s="268"/>
      <c r="G31" s="301">
        <v>43718</v>
      </c>
      <c r="H31" s="302"/>
      <c r="I31" s="304">
        <v>84921</v>
      </c>
      <c r="J31" s="305"/>
      <c r="N31" s="122"/>
      <c r="O31" s="122"/>
    </row>
    <row r="32" spans="1:15" ht="15.75">
      <c r="A32" s="265">
        <v>43758</v>
      </c>
      <c r="B32" s="266"/>
      <c r="C32" s="270">
        <v>172284.12</v>
      </c>
      <c r="D32" s="270"/>
      <c r="E32" s="267">
        <v>14134</v>
      </c>
      <c r="F32" s="268"/>
      <c r="G32" s="301">
        <v>43749</v>
      </c>
      <c r="H32" s="302"/>
      <c r="I32" s="304">
        <v>84921</v>
      </c>
      <c r="J32" s="305"/>
      <c r="N32" s="122"/>
      <c r="O32" s="122"/>
    </row>
    <row r="33" spans="1:15" ht="15.75">
      <c r="A33" s="265">
        <v>43789</v>
      </c>
      <c r="B33" s="266"/>
      <c r="C33" s="270">
        <v>171359.12</v>
      </c>
      <c r="D33" s="270"/>
      <c r="E33" s="267">
        <v>14134</v>
      </c>
      <c r="F33" s="268"/>
      <c r="G33" s="301">
        <v>43756</v>
      </c>
      <c r="H33" s="302"/>
      <c r="I33" s="304">
        <v>170299</v>
      </c>
      <c r="J33" s="305"/>
      <c r="M33" s="121"/>
      <c r="N33" s="122"/>
      <c r="O33" s="122"/>
    </row>
    <row r="34" spans="1:15" ht="15.75">
      <c r="A34" s="265">
        <v>43819</v>
      </c>
      <c r="B34" s="266"/>
      <c r="C34" s="270">
        <v>173761.08</v>
      </c>
      <c r="D34" s="270"/>
      <c r="E34" s="267">
        <v>14134</v>
      </c>
      <c r="F34" s="268"/>
      <c r="G34" s="269" t="s">
        <v>839</v>
      </c>
      <c r="H34" s="269"/>
      <c r="I34" s="270">
        <v>343534</v>
      </c>
      <c r="J34" s="271"/>
      <c r="N34" s="122"/>
      <c r="O34" s="122"/>
    </row>
    <row r="35" spans="1:18" s="176" customFormat="1" ht="15.75">
      <c r="A35" s="265"/>
      <c r="B35" s="266"/>
      <c r="C35" s="265"/>
      <c r="D35" s="266"/>
      <c r="E35" s="267">
        <v>14134</v>
      </c>
      <c r="F35" s="268"/>
      <c r="G35" s="269">
        <v>43819</v>
      </c>
      <c r="H35" s="269"/>
      <c r="I35" s="270">
        <v>170797</v>
      </c>
      <c r="J35" s="271"/>
      <c r="M35" s="33"/>
      <c r="N35" s="122"/>
      <c r="O35" s="122"/>
      <c r="P35" s="33"/>
      <c r="Q35" s="33"/>
      <c r="R35" s="33"/>
    </row>
    <row r="36" spans="1:15" ht="15.75">
      <c r="A36" s="265"/>
      <c r="B36" s="266"/>
      <c r="C36" s="265"/>
      <c r="D36" s="266"/>
      <c r="E36" s="267">
        <v>14134</v>
      </c>
      <c r="F36" s="268"/>
      <c r="G36" s="269">
        <v>43825</v>
      </c>
      <c r="H36" s="269"/>
      <c r="I36" s="270">
        <v>172049</v>
      </c>
      <c r="J36" s="271"/>
      <c r="N36" s="122"/>
      <c r="O36" s="122"/>
    </row>
    <row r="37" spans="1:13" ht="15">
      <c r="A37" s="290" t="s">
        <v>207</v>
      </c>
      <c r="B37" s="291"/>
      <c r="C37" s="291"/>
      <c r="D37" s="291"/>
      <c r="E37" s="291"/>
      <c r="F37" s="291"/>
      <c r="G37" s="291"/>
      <c r="H37" s="292"/>
      <c r="I37" s="277">
        <f>SUM(I23:J36)</f>
        <v>2013238</v>
      </c>
      <c r="J37" s="293"/>
      <c r="M37" s="41"/>
    </row>
    <row r="38" spans="1:10" ht="15">
      <c r="A38" s="290" t="s">
        <v>28</v>
      </c>
      <c r="B38" s="291"/>
      <c r="C38" s="291"/>
      <c r="D38" s="291"/>
      <c r="E38" s="291"/>
      <c r="F38" s="291"/>
      <c r="G38" s="291"/>
      <c r="H38" s="292"/>
      <c r="I38" s="277">
        <f>195.69+69.43+57.68+48.44+232.71+182.54+84.07+72.21+110.58+135.36+9.13+32.52</f>
        <v>1230.3600000000001</v>
      </c>
      <c r="J38" s="293"/>
    </row>
    <row r="39" spans="1:10" ht="15">
      <c r="A39" s="290" t="s">
        <v>1</v>
      </c>
      <c r="B39" s="291"/>
      <c r="C39" s="291"/>
      <c r="D39" s="291"/>
      <c r="E39" s="291"/>
      <c r="F39" s="291"/>
      <c r="G39" s="291"/>
      <c r="H39" s="292"/>
      <c r="I39" s="326">
        <f>I37+I38</f>
        <v>2014468.36</v>
      </c>
      <c r="J39" s="327"/>
    </row>
    <row r="40" spans="1:10" ht="15" customHeight="1" thickBot="1">
      <c r="A40" s="320" t="s">
        <v>18</v>
      </c>
      <c r="B40" s="321"/>
      <c r="C40" s="321"/>
      <c r="D40" s="321"/>
      <c r="E40" s="321"/>
      <c r="F40" s="321"/>
      <c r="G40" s="321"/>
      <c r="H40" s="322"/>
      <c r="I40" s="323"/>
      <c r="J40" s="324"/>
    </row>
    <row r="41" spans="1:10" ht="15">
      <c r="A41" s="325"/>
      <c r="B41" s="325"/>
      <c r="C41" s="325"/>
      <c r="D41" s="325"/>
      <c r="E41" s="325"/>
      <c r="F41" s="325"/>
      <c r="G41" s="325"/>
      <c r="H41" s="325"/>
      <c r="I41" s="325"/>
      <c r="J41" s="325"/>
    </row>
    <row r="42" spans="1:10" ht="15">
      <c r="A42" s="303"/>
      <c r="B42" s="303"/>
      <c r="C42" s="303"/>
      <c r="D42" s="303"/>
      <c r="E42" s="303"/>
      <c r="F42" s="303"/>
      <c r="G42" s="303"/>
      <c r="H42" s="303"/>
      <c r="I42" s="303"/>
      <c r="J42" s="303"/>
    </row>
    <row r="43" spans="1:10" ht="61.5" customHeight="1">
      <c r="A43" s="286" t="s">
        <v>857</v>
      </c>
      <c r="B43" s="286"/>
      <c r="C43" s="286"/>
      <c r="D43" s="286"/>
      <c r="E43" s="286"/>
      <c r="F43" s="286"/>
      <c r="G43" s="286"/>
      <c r="H43" s="286"/>
      <c r="I43" s="286"/>
      <c r="J43" s="286"/>
    </row>
    <row r="44" spans="1:10" ht="36" customHeight="1" thickBo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8" s="176" customFormat="1" ht="36" customHeight="1">
      <c r="A45" s="295" t="s">
        <v>19</v>
      </c>
      <c r="B45" s="296"/>
      <c r="C45" s="296"/>
      <c r="D45" s="296"/>
      <c r="E45" s="296"/>
      <c r="F45" s="296"/>
      <c r="G45" s="296"/>
      <c r="H45" s="296"/>
      <c r="I45" s="296"/>
      <c r="J45" s="297"/>
      <c r="M45" s="33"/>
      <c r="N45" s="33"/>
      <c r="O45" s="33"/>
      <c r="P45" s="33"/>
      <c r="Q45" s="33"/>
      <c r="R45" s="33"/>
    </row>
    <row r="46" spans="1:18" s="176" customFormat="1" ht="36" customHeight="1">
      <c r="A46" s="298" t="s">
        <v>20</v>
      </c>
      <c r="B46" s="299"/>
      <c r="C46" s="299"/>
      <c r="D46" s="299"/>
      <c r="E46" s="300" t="s">
        <v>21</v>
      </c>
      <c r="F46" s="300"/>
      <c r="G46" s="287" t="s">
        <v>208</v>
      </c>
      <c r="H46" s="288"/>
      <c r="I46" s="287" t="s">
        <v>209</v>
      </c>
      <c r="J46" s="289"/>
      <c r="M46" s="33"/>
      <c r="N46" s="33"/>
      <c r="O46" s="33"/>
      <c r="P46" s="33"/>
      <c r="Q46" s="33"/>
      <c r="R46" s="33"/>
    </row>
    <row r="47" spans="1:18" s="176" customFormat="1" ht="36" customHeight="1">
      <c r="A47" s="283" t="s">
        <v>214</v>
      </c>
      <c r="B47" s="284"/>
      <c r="C47" s="284"/>
      <c r="D47" s="285"/>
      <c r="E47" s="279" t="s">
        <v>859</v>
      </c>
      <c r="F47" s="280"/>
      <c r="G47" s="277">
        <v>1369849</v>
      </c>
      <c r="H47" s="278"/>
      <c r="I47" s="277">
        <v>1282338.46</v>
      </c>
      <c r="J47" s="278"/>
      <c r="M47" s="33"/>
      <c r="N47" s="33"/>
      <c r="O47" s="33"/>
      <c r="P47" s="33"/>
      <c r="Q47" s="33"/>
      <c r="R47" s="33"/>
    </row>
    <row r="48" spans="1:18" s="176" customFormat="1" ht="36" customHeight="1">
      <c r="A48" s="283" t="s">
        <v>215</v>
      </c>
      <c r="B48" s="284"/>
      <c r="C48" s="284"/>
      <c r="D48" s="285"/>
      <c r="E48" s="279" t="s">
        <v>859</v>
      </c>
      <c r="F48" s="280"/>
      <c r="G48" s="277">
        <v>80111</v>
      </c>
      <c r="H48" s="278"/>
      <c r="I48" s="277">
        <v>80088.8</v>
      </c>
      <c r="J48" s="278"/>
      <c r="M48" s="33"/>
      <c r="N48" s="33"/>
      <c r="O48" s="33"/>
      <c r="P48" s="33"/>
      <c r="Q48" s="33"/>
      <c r="R48" s="33"/>
    </row>
    <row r="49" spans="1:10" ht="36" customHeight="1">
      <c r="A49" s="283" t="s">
        <v>216</v>
      </c>
      <c r="B49" s="284"/>
      <c r="C49" s="284"/>
      <c r="D49" s="285"/>
      <c r="E49" s="279" t="s">
        <v>859</v>
      </c>
      <c r="F49" s="280"/>
      <c r="G49" s="277">
        <v>324361</v>
      </c>
      <c r="H49" s="278"/>
      <c r="I49" s="277">
        <v>321755.46</v>
      </c>
      <c r="J49" s="278"/>
    </row>
    <row r="50" spans="1:13" ht="15">
      <c r="A50" s="283" t="s">
        <v>217</v>
      </c>
      <c r="B50" s="284"/>
      <c r="C50" s="284"/>
      <c r="D50" s="285"/>
      <c r="E50" s="279" t="s">
        <v>859</v>
      </c>
      <c r="F50" s="280"/>
      <c r="G50" s="277">
        <v>8673</v>
      </c>
      <c r="H50" s="278"/>
      <c r="I50" s="277">
        <v>8666.75</v>
      </c>
      <c r="J50" s="278"/>
      <c r="M50" s="41"/>
    </row>
    <row r="51" spans="1:18" s="176" customFormat="1" ht="15">
      <c r="A51" s="283" t="s">
        <v>218</v>
      </c>
      <c r="B51" s="284"/>
      <c r="C51" s="284"/>
      <c r="D51" s="285"/>
      <c r="E51" s="279" t="s">
        <v>859</v>
      </c>
      <c r="F51" s="280"/>
      <c r="G51" s="277">
        <v>240</v>
      </c>
      <c r="H51" s="278"/>
      <c r="I51" s="277">
        <v>0</v>
      </c>
      <c r="J51" s="278"/>
      <c r="M51" s="41"/>
      <c r="N51" s="33"/>
      <c r="O51" s="33"/>
      <c r="P51" s="33"/>
      <c r="Q51" s="33"/>
      <c r="R51" s="33"/>
    </row>
    <row r="52" spans="1:10" ht="15">
      <c r="A52" s="283" t="s">
        <v>219</v>
      </c>
      <c r="B52" s="284"/>
      <c r="C52" s="284"/>
      <c r="D52" s="285"/>
      <c r="E52" s="279" t="s">
        <v>859</v>
      </c>
      <c r="F52" s="280"/>
      <c r="G52" s="277">
        <v>230004</v>
      </c>
      <c r="H52" s="278"/>
      <c r="I52" s="277">
        <v>135606.92</v>
      </c>
      <c r="J52" s="278"/>
    </row>
    <row r="53" spans="1:10" ht="15">
      <c r="A53" s="272" t="s">
        <v>220</v>
      </c>
      <c r="B53" s="273"/>
      <c r="C53" s="273"/>
      <c r="D53" s="273"/>
      <c r="E53" s="273"/>
      <c r="F53" s="273"/>
      <c r="G53" s="273"/>
      <c r="H53" s="274"/>
      <c r="I53" s="275">
        <f>SUM(I47:J51)</f>
        <v>1692849.47</v>
      </c>
      <c r="J53" s="276"/>
    </row>
    <row r="54" spans="1:18" s="176" customFormat="1" ht="15">
      <c r="A54" s="272" t="s">
        <v>221</v>
      </c>
      <c r="B54" s="273"/>
      <c r="C54" s="273"/>
      <c r="D54" s="273"/>
      <c r="E54" s="273"/>
      <c r="F54" s="273"/>
      <c r="G54" s="273"/>
      <c r="H54" s="274"/>
      <c r="I54" s="275">
        <f>I53+I52</f>
        <v>1828456.39</v>
      </c>
      <c r="J54" s="276"/>
      <c r="M54" s="33"/>
      <c r="N54" s="33"/>
      <c r="O54" s="33"/>
      <c r="P54" s="33"/>
      <c r="Q54" s="33"/>
      <c r="R54" s="33"/>
    </row>
    <row r="55" spans="1:10" ht="15">
      <c r="A55" s="290" t="s">
        <v>210</v>
      </c>
      <c r="B55" s="291"/>
      <c r="C55" s="291"/>
      <c r="D55" s="291"/>
      <c r="E55" s="291"/>
      <c r="F55" s="291"/>
      <c r="G55" s="291"/>
      <c r="H55" s="311"/>
      <c r="I55" s="281">
        <f>I39-I54</f>
        <v>186011.9700000002</v>
      </c>
      <c r="J55" s="282"/>
    </row>
    <row r="56" spans="1:13" ht="15">
      <c r="A56" s="312" t="s">
        <v>211</v>
      </c>
      <c r="B56" s="313"/>
      <c r="C56" s="313"/>
      <c r="D56" s="313"/>
      <c r="E56" s="313"/>
      <c r="F56" s="313"/>
      <c r="G56" s="313"/>
      <c r="H56" s="314"/>
      <c r="I56" s="315">
        <v>5769.07</v>
      </c>
      <c r="J56" s="316"/>
      <c r="M56" s="121"/>
    </row>
    <row r="57" spans="1:10" ht="15">
      <c r="A57" s="312" t="s">
        <v>212</v>
      </c>
      <c r="B57" s="313"/>
      <c r="C57" s="313"/>
      <c r="D57" s="313"/>
      <c r="E57" s="313"/>
      <c r="F57" s="313"/>
      <c r="G57" s="313"/>
      <c r="H57" s="314"/>
      <c r="I57" s="281">
        <f>G52-I52+I56</f>
        <v>100166.15</v>
      </c>
      <c r="J57" s="282"/>
    </row>
    <row r="58" spans="1:10" ht="15.75" thickBot="1">
      <c r="A58" s="312" t="s">
        <v>213</v>
      </c>
      <c r="B58" s="313"/>
      <c r="C58" s="313"/>
      <c r="D58" s="313"/>
      <c r="E58" s="313"/>
      <c r="F58" s="313"/>
      <c r="G58" s="313"/>
      <c r="H58" s="314"/>
      <c r="I58" s="317">
        <f>I55-I57</f>
        <v>85845.82000000021</v>
      </c>
      <c r="J58" s="318"/>
    </row>
    <row r="59" spans="1:10" ht="15">
      <c r="A59" s="2" t="s">
        <v>117</v>
      </c>
      <c r="B59" s="176"/>
      <c r="C59" s="176"/>
      <c r="D59" s="176"/>
      <c r="E59" s="176"/>
      <c r="F59" s="176"/>
      <c r="G59" s="176"/>
      <c r="H59" s="176"/>
      <c r="J59" s="1"/>
    </row>
    <row r="61" ht="15">
      <c r="J61" s="1"/>
    </row>
    <row r="62" spans="1:13" s="110" customFormat="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M62" s="113"/>
    </row>
    <row r="63" spans="1:13" s="110" customFormat="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M63" s="113"/>
    </row>
    <row r="64" spans="1:13" s="110" customFormat="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M64" s="113"/>
    </row>
    <row r="65" spans="1:13" s="110" customFormat="1" ht="18.75">
      <c r="A65" s="310" t="s">
        <v>22</v>
      </c>
      <c r="B65" s="310"/>
      <c r="C65" s="310"/>
      <c r="D65" s="310"/>
      <c r="E65" s="310"/>
      <c r="F65" s="310"/>
      <c r="G65" s="310"/>
      <c r="H65" s="310"/>
      <c r="I65" s="310"/>
      <c r="J65" s="310"/>
      <c r="M65" s="113"/>
    </row>
    <row r="66" spans="1:13" s="142" customFormat="1" ht="15">
      <c r="A66" s="319" t="s">
        <v>118</v>
      </c>
      <c r="B66" s="319"/>
      <c r="C66" s="319"/>
      <c r="D66" s="319"/>
      <c r="E66" s="319"/>
      <c r="F66" s="319"/>
      <c r="G66" s="319"/>
      <c r="H66" s="319"/>
      <c r="I66" s="319"/>
      <c r="J66" s="319"/>
      <c r="M66" s="113"/>
    </row>
    <row r="67" spans="1:13" s="142" customFormat="1" ht="15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M67" s="113"/>
    </row>
    <row r="68" spans="1:13" s="110" customFormat="1" ht="15.7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M68" s="113"/>
    </row>
    <row r="69" spans="1:13" s="145" customFormat="1" ht="15.75" customHeigh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M69" s="113"/>
    </row>
    <row r="70" spans="1:13" s="145" customFormat="1" ht="15.7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M70" s="113"/>
    </row>
    <row r="71" spans="1:13" s="145" customFormat="1" ht="15.75" customHeight="1">
      <c r="A71" s="309" t="s">
        <v>858</v>
      </c>
      <c r="B71" s="309"/>
      <c r="C71" s="309"/>
      <c r="D71" s="309"/>
      <c r="E71" s="309"/>
      <c r="F71" s="309"/>
      <c r="G71" s="309"/>
      <c r="H71" s="309"/>
      <c r="I71" s="309"/>
      <c r="J71" s="309"/>
      <c r="M71" s="113"/>
    </row>
    <row r="72" spans="1:13" s="145" customFormat="1" ht="15.7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M72" s="113"/>
    </row>
    <row r="73" spans="1:13" s="145" customFormat="1" ht="1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M73" s="113"/>
    </row>
    <row r="74" spans="1:13" s="145" customFormat="1" ht="1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M74" s="113"/>
    </row>
    <row r="75" spans="1:13" s="145" customFormat="1" ht="1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M75" s="113"/>
    </row>
    <row r="76" spans="1:13" s="145" customFormat="1" ht="15">
      <c r="A76" s="306" t="s">
        <v>24</v>
      </c>
      <c r="B76" s="306"/>
      <c r="C76" s="306"/>
      <c r="D76" s="306"/>
      <c r="E76" s="306"/>
      <c r="F76" s="306"/>
      <c r="G76" s="306"/>
      <c r="H76" s="306"/>
      <c r="I76" s="306"/>
      <c r="J76" s="306"/>
      <c r="M76" s="113"/>
    </row>
    <row r="77" spans="1:13" s="145" customFormat="1" ht="15">
      <c r="A77" s="309" t="s">
        <v>204</v>
      </c>
      <c r="B77" s="309"/>
      <c r="C77" s="309"/>
      <c r="D77" s="309"/>
      <c r="E77" s="309"/>
      <c r="F77" s="309"/>
      <c r="G77" s="309"/>
      <c r="H77" s="309"/>
      <c r="I77" s="309"/>
      <c r="J77" s="309"/>
      <c r="M77" s="113"/>
    </row>
    <row r="78" spans="1:13" s="145" customFormat="1" ht="15">
      <c r="A78" s="164" t="s">
        <v>205</v>
      </c>
      <c r="B78" s="164"/>
      <c r="C78" s="164"/>
      <c r="D78" s="164"/>
      <c r="E78" s="164"/>
      <c r="F78" s="164"/>
      <c r="G78" s="164"/>
      <c r="H78" s="164"/>
      <c r="I78" s="164"/>
      <c r="J78" s="164"/>
      <c r="M78" s="113"/>
    </row>
    <row r="79" spans="1:13" s="145" customFormat="1" ht="15">
      <c r="A79" s="164" t="s">
        <v>206</v>
      </c>
      <c r="B79" s="164"/>
      <c r="C79" s="164"/>
      <c r="D79" s="164"/>
      <c r="E79" s="164"/>
      <c r="F79" s="164"/>
      <c r="G79" s="164"/>
      <c r="H79" s="164"/>
      <c r="I79" s="164"/>
      <c r="J79" s="164"/>
      <c r="M79" s="113"/>
    </row>
    <row r="80" spans="1:13" s="110" customFormat="1" ht="1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M80" s="113"/>
    </row>
    <row r="81" spans="1:13" s="110" customFormat="1" ht="1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M81" s="113"/>
    </row>
    <row r="82" spans="1:13" s="110" customFormat="1" ht="1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M82" s="113"/>
    </row>
    <row r="83" s="110" customFormat="1" ht="15">
      <c r="M83" s="113"/>
    </row>
    <row r="84" spans="1:13" s="110" customFormat="1" ht="15">
      <c r="A84" s="309" t="s">
        <v>23</v>
      </c>
      <c r="B84" s="309"/>
      <c r="C84" s="309"/>
      <c r="D84" s="309"/>
      <c r="E84" s="309"/>
      <c r="F84" s="309"/>
      <c r="G84" s="309"/>
      <c r="H84" s="309"/>
      <c r="I84" s="309"/>
      <c r="J84" s="309"/>
      <c r="M84" s="113"/>
    </row>
    <row r="85" spans="1:13" s="110" customFormat="1" ht="15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M85" s="113"/>
    </row>
    <row r="86" s="110" customFormat="1" ht="15">
      <c r="M86" s="113"/>
    </row>
    <row r="87" spans="1:13" s="110" customFormat="1" ht="15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M87" s="113"/>
    </row>
    <row r="88" spans="1:13" s="110" customFormat="1" ht="15">
      <c r="A88" s="306" t="s">
        <v>24</v>
      </c>
      <c r="B88" s="306"/>
      <c r="C88" s="306"/>
      <c r="D88" s="306"/>
      <c r="E88" s="306"/>
      <c r="F88" s="306"/>
      <c r="G88" s="306"/>
      <c r="H88" s="306"/>
      <c r="I88" s="306"/>
      <c r="J88" s="306"/>
      <c r="M88" s="113"/>
    </row>
    <row r="89" spans="1:13" s="110" customFormat="1" ht="15">
      <c r="A89" s="307" t="s">
        <v>105</v>
      </c>
      <c r="B89" s="307"/>
      <c r="C89" s="307" t="s">
        <v>25</v>
      </c>
      <c r="D89" s="307"/>
      <c r="E89" s="307" t="s">
        <v>25</v>
      </c>
      <c r="F89" s="307"/>
      <c r="G89" s="307" t="s">
        <v>25</v>
      </c>
      <c r="H89" s="307"/>
      <c r="I89" s="307" t="s">
        <v>25</v>
      </c>
      <c r="J89" s="307"/>
      <c r="M89" s="113"/>
    </row>
    <row r="90" spans="1:13" s="110" customFormat="1" ht="15">
      <c r="A90" s="308" t="s">
        <v>106</v>
      </c>
      <c r="B90" s="308"/>
      <c r="C90" s="308"/>
      <c r="D90" s="308"/>
      <c r="E90" s="308"/>
      <c r="F90" s="308"/>
      <c r="G90" s="308"/>
      <c r="H90" s="308"/>
      <c r="I90" s="308"/>
      <c r="J90" s="308"/>
      <c r="M90" s="113"/>
    </row>
    <row r="91" spans="1:13" s="110" customFormat="1" ht="15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M91" s="113"/>
    </row>
    <row r="92" spans="1:13" s="110" customFormat="1" ht="1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M92" s="113"/>
    </row>
    <row r="93" spans="1:13" s="110" customFormat="1" ht="15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M93" s="113"/>
    </row>
    <row r="94" spans="1:13" s="110" customFormat="1" ht="15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M94" s="113"/>
    </row>
    <row r="95" spans="1:13" s="110" customFormat="1" ht="15">
      <c r="A95" s="309" t="s">
        <v>24</v>
      </c>
      <c r="B95" s="309"/>
      <c r="C95" s="309"/>
      <c r="D95" s="309"/>
      <c r="E95" s="309"/>
      <c r="F95" s="309"/>
      <c r="G95" s="309"/>
      <c r="H95" s="309"/>
      <c r="I95" s="309"/>
      <c r="J95" s="309"/>
      <c r="M95" s="113"/>
    </row>
    <row r="96" spans="1:13" s="110" customFormat="1" ht="15">
      <c r="A96" s="307" t="s">
        <v>107</v>
      </c>
      <c r="B96" s="307"/>
      <c r="C96" s="307" t="s">
        <v>25</v>
      </c>
      <c r="D96" s="307"/>
      <c r="E96" s="307" t="s">
        <v>25</v>
      </c>
      <c r="F96" s="307"/>
      <c r="G96" s="307" t="s">
        <v>25</v>
      </c>
      <c r="H96" s="307"/>
      <c r="I96" s="307" t="s">
        <v>25</v>
      </c>
      <c r="J96" s="307"/>
      <c r="M96" s="113"/>
    </row>
    <row r="97" spans="1:13" s="110" customFormat="1" ht="15">
      <c r="A97" s="308" t="s">
        <v>108</v>
      </c>
      <c r="B97" s="308"/>
      <c r="C97" s="308"/>
      <c r="D97" s="308"/>
      <c r="E97" s="308"/>
      <c r="F97" s="308"/>
      <c r="G97" s="308"/>
      <c r="H97" s="308"/>
      <c r="I97" s="308"/>
      <c r="J97" s="308"/>
      <c r="M97" s="113"/>
    </row>
    <row r="98" spans="1:13" s="110" customFormat="1" ht="15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M98" s="113"/>
    </row>
    <row r="99" spans="1:13" s="110" customFormat="1" ht="1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M99" s="113"/>
    </row>
    <row r="100" spans="1:13" s="110" customFormat="1" ht="15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M100" s="113"/>
    </row>
    <row r="101" spans="1:13" s="110" customFormat="1" ht="15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M101" s="113"/>
    </row>
    <row r="102" spans="1:13" s="110" customFormat="1" ht="15">
      <c r="A102" s="309" t="s">
        <v>24</v>
      </c>
      <c r="B102" s="309"/>
      <c r="C102" s="309"/>
      <c r="D102" s="309"/>
      <c r="E102" s="309"/>
      <c r="F102" s="309"/>
      <c r="G102" s="309"/>
      <c r="H102" s="309"/>
      <c r="I102" s="309"/>
      <c r="J102" s="309"/>
      <c r="M102" s="113"/>
    </row>
    <row r="103" spans="1:10" ht="15">
      <c r="A103" s="309" t="s">
        <v>109</v>
      </c>
      <c r="B103" s="309"/>
      <c r="C103" s="309" t="s">
        <v>26</v>
      </c>
      <c r="D103" s="309"/>
      <c r="E103" s="309" t="s">
        <v>26</v>
      </c>
      <c r="F103" s="309"/>
      <c r="G103" s="309" t="s">
        <v>26</v>
      </c>
      <c r="H103" s="309"/>
      <c r="I103" s="309" t="s">
        <v>26</v>
      </c>
      <c r="J103" s="309"/>
    </row>
    <row r="104" spans="1:10" ht="15">
      <c r="A104" s="308" t="s">
        <v>110</v>
      </c>
      <c r="B104" s="308"/>
      <c r="C104" s="308"/>
      <c r="D104" s="308"/>
      <c r="E104" s="308"/>
      <c r="F104" s="308"/>
      <c r="G104" s="308"/>
      <c r="H104" s="308"/>
      <c r="I104" s="308"/>
      <c r="J104" s="308"/>
    </row>
    <row r="105" spans="1:10" ht="15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</row>
  </sheetData>
  <sheetProtection/>
  <mergeCells count="178">
    <mergeCell ref="A1:C1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84:J84"/>
    <mergeCell ref="G33:H33"/>
    <mergeCell ref="I33:J33"/>
    <mergeCell ref="A76:J76"/>
    <mergeCell ref="A77:J77"/>
    <mergeCell ref="A15:J15"/>
    <mergeCell ref="A16:J16"/>
    <mergeCell ref="A17:C17"/>
    <mergeCell ref="D17:E17"/>
    <mergeCell ref="F17:G17"/>
    <mergeCell ref="H17:J17"/>
    <mergeCell ref="A18:C18"/>
    <mergeCell ref="D18:E18"/>
    <mergeCell ref="F18:G18"/>
    <mergeCell ref="H18:J18"/>
    <mergeCell ref="A19:C19"/>
    <mergeCell ref="D19:E19"/>
    <mergeCell ref="F19:G19"/>
    <mergeCell ref="H19:J19"/>
    <mergeCell ref="A20:J20"/>
    <mergeCell ref="A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5:F25"/>
    <mergeCell ref="G24:H24"/>
    <mergeCell ref="I24:J24"/>
    <mergeCell ref="A25:B25"/>
    <mergeCell ref="C25:D25"/>
    <mergeCell ref="G25:H25"/>
    <mergeCell ref="I25:J25"/>
    <mergeCell ref="E24:F24"/>
    <mergeCell ref="A26:B26"/>
    <mergeCell ref="C26:D26"/>
    <mergeCell ref="E27:F27"/>
    <mergeCell ref="G26:H26"/>
    <mergeCell ref="I26:J26"/>
    <mergeCell ref="A27:B27"/>
    <mergeCell ref="C27:D27"/>
    <mergeCell ref="G27:H27"/>
    <mergeCell ref="I27:J27"/>
    <mergeCell ref="E26:F26"/>
    <mergeCell ref="A38:H38"/>
    <mergeCell ref="I38:J38"/>
    <mergeCell ref="I31:J31"/>
    <mergeCell ref="I32:J32"/>
    <mergeCell ref="A28:B28"/>
    <mergeCell ref="A39:H39"/>
    <mergeCell ref="I39:J39"/>
    <mergeCell ref="C28:D28"/>
    <mergeCell ref="C29:D29"/>
    <mergeCell ref="C30:D30"/>
    <mergeCell ref="A40:H40"/>
    <mergeCell ref="I40:J40"/>
    <mergeCell ref="C31:D31"/>
    <mergeCell ref="C32:D32"/>
    <mergeCell ref="C34:D34"/>
    <mergeCell ref="A41:J41"/>
    <mergeCell ref="E34:F34"/>
    <mergeCell ref="C33:D33"/>
    <mergeCell ref="E33:F33"/>
    <mergeCell ref="I34:J34"/>
    <mergeCell ref="A65:J65"/>
    <mergeCell ref="A71:J71"/>
    <mergeCell ref="A55:H55"/>
    <mergeCell ref="I55:J55"/>
    <mergeCell ref="A56:H56"/>
    <mergeCell ref="I56:J56"/>
    <mergeCell ref="A58:H58"/>
    <mergeCell ref="I58:J58"/>
    <mergeCell ref="A66:J68"/>
    <mergeCell ref="A57:H57"/>
    <mergeCell ref="A104:J104"/>
    <mergeCell ref="A91:J91"/>
    <mergeCell ref="A88:J88"/>
    <mergeCell ref="A93:J93"/>
    <mergeCell ref="A95:J95"/>
    <mergeCell ref="A96:J96"/>
    <mergeCell ref="A97:J97"/>
    <mergeCell ref="A94:J94"/>
    <mergeCell ref="A85:J85"/>
    <mergeCell ref="A87:J87"/>
    <mergeCell ref="A89:J89"/>
    <mergeCell ref="A90:J90"/>
    <mergeCell ref="A100:J100"/>
    <mergeCell ref="A105:J105"/>
    <mergeCell ref="A101:J101"/>
    <mergeCell ref="A98:J98"/>
    <mergeCell ref="A102:J102"/>
    <mergeCell ref="A103:J103"/>
    <mergeCell ref="A29:B29"/>
    <mergeCell ref="A30:B30"/>
    <mergeCell ref="A31:B31"/>
    <mergeCell ref="A32:B32"/>
    <mergeCell ref="A34:B34"/>
    <mergeCell ref="A33:B33"/>
    <mergeCell ref="I29:J29"/>
    <mergeCell ref="E28:F28"/>
    <mergeCell ref="E29:F29"/>
    <mergeCell ref="E30:F30"/>
    <mergeCell ref="E31:F31"/>
    <mergeCell ref="E32:F32"/>
    <mergeCell ref="I30:J30"/>
    <mergeCell ref="I28:J28"/>
    <mergeCell ref="G28:H28"/>
    <mergeCell ref="G29:H29"/>
    <mergeCell ref="G30:H30"/>
    <mergeCell ref="A49:D49"/>
    <mergeCell ref="E49:F49"/>
    <mergeCell ref="G52:H52"/>
    <mergeCell ref="I51:J51"/>
    <mergeCell ref="I52:J52"/>
    <mergeCell ref="G31:H31"/>
    <mergeCell ref="G32:H32"/>
    <mergeCell ref="G34:H34"/>
    <mergeCell ref="A42:J42"/>
    <mergeCell ref="A37:H37"/>
    <mergeCell ref="I37:J37"/>
    <mergeCell ref="A47:D47"/>
    <mergeCell ref="A48:D48"/>
    <mergeCell ref="I47:J47"/>
    <mergeCell ref="I48:J48"/>
    <mergeCell ref="A44:J44"/>
    <mergeCell ref="A45:J45"/>
    <mergeCell ref="A46:D46"/>
    <mergeCell ref="E46:F46"/>
    <mergeCell ref="G49:H49"/>
    <mergeCell ref="G50:H50"/>
    <mergeCell ref="G51:H51"/>
    <mergeCell ref="E48:F48"/>
    <mergeCell ref="A43:J43"/>
    <mergeCell ref="A50:D50"/>
    <mergeCell ref="E50:F50"/>
    <mergeCell ref="I49:J49"/>
    <mergeCell ref="G46:H46"/>
    <mergeCell ref="I46:J46"/>
    <mergeCell ref="I57:J57"/>
    <mergeCell ref="A51:D51"/>
    <mergeCell ref="A52:D52"/>
    <mergeCell ref="A53:H53"/>
    <mergeCell ref="I53:J53"/>
    <mergeCell ref="E51:F51"/>
    <mergeCell ref="E52:F52"/>
    <mergeCell ref="G35:H35"/>
    <mergeCell ref="G36:H36"/>
    <mergeCell ref="I35:J35"/>
    <mergeCell ref="I36:J36"/>
    <mergeCell ref="A54:H54"/>
    <mergeCell ref="I54:J54"/>
    <mergeCell ref="I50:J50"/>
    <mergeCell ref="E47:F47"/>
    <mergeCell ref="G47:H47"/>
    <mergeCell ref="G48:H48"/>
    <mergeCell ref="A35:B35"/>
    <mergeCell ref="C35:D35"/>
    <mergeCell ref="A36:B36"/>
    <mergeCell ref="C36:D36"/>
    <mergeCell ref="E35:F35"/>
    <mergeCell ref="E36:F36"/>
  </mergeCells>
  <printOptions horizontalCentered="1"/>
  <pageMargins left="0.5118110236220472" right="0.5118110236220472" top="0.5905511811023623" bottom="0.5905511811023623" header="0.31496062992125984" footer="0.31496062992125984"/>
  <pageSetup fitToHeight="2" horizontalDpi="600" verticalDpi="600" orientation="portrait" paperSize="9" scale="85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5"/>
  <sheetViews>
    <sheetView tabSelected="1" zoomScalePageLayoutView="0" workbookViewId="0" topLeftCell="A1054">
      <selection activeCell="I34" sqref="I34"/>
    </sheetView>
  </sheetViews>
  <sheetFormatPr defaultColWidth="9.140625" defaultRowHeight="15"/>
  <cols>
    <col min="1" max="1" width="6.57421875" style="22" customWidth="1"/>
    <col min="2" max="2" width="13.57421875" style="26" customWidth="1"/>
    <col min="3" max="3" width="13.57421875" style="134" customWidth="1"/>
    <col min="4" max="4" width="50.00390625" style="34" customWidth="1"/>
    <col min="5" max="5" width="65.8515625" style="27" customWidth="1"/>
    <col min="6" max="6" width="17.57421875" style="11" customWidth="1"/>
    <col min="7" max="16384" width="9.140625" style="11" customWidth="1"/>
  </cols>
  <sheetData>
    <row r="1" spans="2:5" ht="15">
      <c r="B1" s="4"/>
      <c r="C1" s="123"/>
      <c r="D1" s="35"/>
      <c r="E1" s="8"/>
    </row>
    <row r="2" spans="2:5" ht="15">
      <c r="B2" s="4"/>
      <c r="C2" s="123"/>
      <c r="D2" s="10"/>
      <c r="E2" s="8"/>
    </row>
    <row r="3" spans="2:5" ht="15">
      <c r="B3" s="7"/>
      <c r="C3" s="124"/>
      <c r="D3" s="385"/>
      <c r="E3" s="385"/>
    </row>
    <row r="4" spans="2:5" ht="15">
      <c r="B4" s="385" t="s">
        <v>29</v>
      </c>
      <c r="C4" s="385"/>
      <c r="D4" s="385"/>
      <c r="E4" s="385"/>
    </row>
    <row r="5" spans="2:5" ht="15">
      <c r="B5" s="385"/>
      <c r="C5" s="385"/>
      <c r="D5" s="385"/>
      <c r="E5" s="385"/>
    </row>
    <row r="6" spans="2:5" ht="15">
      <c r="B6" s="4"/>
      <c r="C6" s="123"/>
      <c r="D6" s="10"/>
      <c r="E6" s="8"/>
    </row>
    <row r="7" spans="1:5" ht="15">
      <c r="A7" s="6" t="s">
        <v>35</v>
      </c>
      <c r="B7" s="6"/>
      <c r="C7" s="125"/>
      <c r="D7" s="10"/>
      <c r="E7" s="6"/>
    </row>
    <row r="8" spans="1:5" ht="15">
      <c r="A8" s="373" t="s">
        <v>32</v>
      </c>
      <c r="B8" s="373"/>
      <c r="C8" s="373"/>
      <c r="D8" s="373"/>
      <c r="E8" s="373"/>
    </row>
    <row r="9" spans="1:5" ht="15">
      <c r="A9" s="373" t="s">
        <v>38</v>
      </c>
      <c r="B9" s="373"/>
      <c r="C9" s="373"/>
      <c r="D9" s="373"/>
      <c r="E9" s="373"/>
    </row>
    <row r="10" spans="1:5" ht="15">
      <c r="A10" s="6" t="s">
        <v>36</v>
      </c>
      <c r="B10" s="6"/>
      <c r="C10" s="125"/>
      <c r="D10" s="10"/>
      <c r="E10" s="6"/>
    </row>
    <row r="11" spans="1:5" ht="15">
      <c r="A11" s="6" t="s">
        <v>50</v>
      </c>
      <c r="B11" s="6"/>
      <c r="C11" s="125"/>
      <c r="D11" s="10"/>
      <c r="E11" s="6"/>
    </row>
    <row r="12" spans="1:5" ht="15">
      <c r="A12" s="9" t="s">
        <v>51</v>
      </c>
      <c r="B12" s="9"/>
      <c r="C12" s="126"/>
      <c r="D12" s="9"/>
      <c r="E12" s="6"/>
    </row>
    <row r="13" spans="1:5" ht="15">
      <c r="A13" s="388" t="s">
        <v>841</v>
      </c>
      <c r="B13" s="388"/>
      <c r="C13" s="388"/>
      <c r="D13" s="388"/>
      <c r="E13" s="388"/>
    </row>
    <row r="14" spans="1:5" ht="15">
      <c r="A14" s="388" t="s">
        <v>33</v>
      </c>
      <c r="B14" s="388"/>
      <c r="C14" s="388"/>
      <c r="D14" s="388"/>
      <c r="E14" s="388"/>
    </row>
    <row r="15" spans="1:5" ht="15">
      <c r="A15" s="373" t="s">
        <v>840</v>
      </c>
      <c r="B15" s="373"/>
      <c r="C15" s="373"/>
      <c r="D15" s="373"/>
      <c r="E15" s="373"/>
    </row>
    <row r="16" spans="1:5" ht="15">
      <c r="A16" s="6" t="s">
        <v>842</v>
      </c>
      <c r="B16" s="6"/>
      <c r="C16" s="125"/>
      <c r="D16" s="10"/>
      <c r="E16" s="6"/>
    </row>
    <row r="17" spans="1:5" ht="15">
      <c r="A17" s="6" t="s">
        <v>843</v>
      </c>
      <c r="B17" s="6"/>
      <c r="C17" s="125"/>
      <c r="D17" s="10"/>
      <c r="E17" s="6"/>
    </row>
    <row r="18" spans="1:5" ht="15">
      <c r="A18" s="373" t="s">
        <v>844</v>
      </c>
      <c r="B18" s="373"/>
      <c r="C18" s="373"/>
      <c r="D18" s="373"/>
      <c r="E18" s="373"/>
    </row>
    <row r="19" spans="2:5" ht="15">
      <c r="B19" s="4"/>
      <c r="C19" s="123"/>
      <c r="D19" s="36"/>
      <c r="E19" s="8"/>
    </row>
    <row r="20" spans="1:5" ht="14.25" customHeight="1">
      <c r="A20" s="374" t="s">
        <v>31</v>
      </c>
      <c r="B20" s="374"/>
      <c r="C20" s="374"/>
      <c r="D20" s="374"/>
      <c r="E20" s="374"/>
    </row>
    <row r="21" spans="1:5" ht="14.25" customHeight="1">
      <c r="A21" s="374" t="s">
        <v>222</v>
      </c>
      <c r="B21" s="374"/>
      <c r="C21" s="374"/>
      <c r="D21" s="374"/>
      <c r="E21" s="374"/>
    </row>
    <row r="22" spans="1:5" s="24" customFormat="1" ht="14.25" customHeight="1">
      <c r="A22" s="374" t="s">
        <v>845</v>
      </c>
      <c r="B22" s="374"/>
      <c r="C22" s="374"/>
      <c r="D22" s="374"/>
      <c r="E22" s="374"/>
    </row>
    <row r="23" spans="1:5" s="24" customFormat="1" ht="14.25" customHeight="1">
      <c r="A23" s="13" t="s">
        <v>101</v>
      </c>
      <c r="B23" s="13"/>
      <c r="C23" s="127"/>
      <c r="D23" s="37"/>
      <c r="E23" s="13"/>
    </row>
    <row r="24" spans="1:5" s="24" customFormat="1" ht="14.25" customHeight="1">
      <c r="A24" s="13" t="s">
        <v>30</v>
      </c>
      <c r="B24" s="13"/>
      <c r="C24" s="127"/>
      <c r="D24" s="37"/>
      <c r="E24" s="13"/>
    </row>
    <row r="25" spans="1:5" s="25" customFormat="1" ht="14.25" customHeight="1">
      <c r="A25" s="15"/>
      <c r="B25" s="14"/>
      <c r="C25" s="128"/>
      <c r="D25" s="38"/>
      <c r="E25" s="16"/>
    </row>
    <row r="26" spans="1:6" s="12" customFormat="1" ht="45.75" customHeight="1">
      <c r="A26" s="28" t="s">
        <v>2</v>
      </c>
      <c r="B26" s="29" t="s">
        <v>0</v>
      </c>
      <c r="C26" s="129" t="s">
        <v>102</v>
      </c>
      <c r="D26" s="29" t="s">
        <v>3</v>
      </c>
      <c r="E26" s="31" t="s">
        <v>4</v>
      </c>
      <c r="F26" s="30"/>
    </row>
    <row r="27" spans="1:6" s="12" customFormat="1" ht="18" customHeight="1">
      <c r="A27" s="264">
        <v>1</v>
      </c>
      <c r="B27" s="103">
        <v>43496</v>
      </c>
      <c r="C27" s="103" t="s">
        <v>63</v>
      </c>
      <c r="D27" s="104" t="s">
        <v>224</v>
      </c>
      <c r="E27" s="104" t="s">
        <v>223</v>
      </c>
      <c r="F27" s="100">
        <v>5779.85</v>
      </c>
    </row>
    <row r="28" spans="1:6" s="12" customFormat="1" ht="18" customHeight="1">
      <c r="A28" s="264">
        <v>2</v>
      </c>
      <c r="B28" s="103">
        <v>43496</v>
      </c>
      <c r="C28" s="103" t="s">
        <v>62</v>
      </c>
      <c r="D28" s="104" t="s">
        <v>226</v>
      </c>
      <c r="E28" s="104" t="s">
        <v>225</v>
      </c>
      <c r="F28" s="100">
        <v>763.89</v>
      </c>
    </row>
    <row r="29" spans="1:6" s="12" customFormat="1" ht="18" customHeight="1">
      <c r="A29" s="264">
        <v>3</v>
      </c>
      <c r="B29" s="103">
        <v>43496</v>
      </c>
      <c r="C29" s="103" t="s">
        <v>62</v>
      </c>
      <c r="D29" s="104" t="s">
        <v>226</v>
      </c>
      <c r="E29" s="104" t="s">
        <v>227</v>
      </c>
      <c r="F29" s="100">
        <v>722.49</v>
      </c>
    </row>
    <row r="30" spans="1:6" s="12" customFormat="1" ht="18" customHeight="1">
      <c r="A30" s="264">
        <v>4</v>
      </c>
      <c r="B30" s="86">
        <v>43496</v>
      </c>
      <c r="C30" s="86" t="s">
        <v>62</v>
      </c>
      <c r="D30" s="87" t="s">
        <v>226</v>
      </c>
      <c r="E30" s="87" t="s">
        <v>229</v>
      </c>
      <c r="F30" s="91">
        <v>269.22</v>
      </c>
    </row>
    <row r="31" spans="1:6" s="12" customFormat="1" ht="18" customHeight="1">
      <c r="A31" s="264">
        <v>5</v>
      </c>
      <c r="B31" s="103">
        <v>43496</v>
      </c>
      <c r="C31" s="86" t="s">
        <v>61</v>
      </c>
      <c r="D31" s="87" t="s">
        <v>230</v>
      </c>
      <c r="E31" s="87" t="s">
        <v>228</v>
      </c>
      <c r="F31" s="91">
        <v>7004.96</v>
      </c>
    </row>
    <row r="32" spans="1:6" s="12" customFormat="1" ht="18" customHeight="1">
      <c r="A32" s="264">
        <v>6</v>
      </c>
      <c r="B32" s="103">
        <v>43472</v>
      </c>
      <c r="C32" s="103" t="s">
        <v>232</v>
      </c>
      <c r="D32" s="104" t="s">
        <v>231</v>
      </c>
      <c r="E32" s="104" t="s">
        <v>95</v>
      </c>
      <c r="F32" s="187">
        <v>2281.92</v>
      </c>
    </row>
    <row r="33" spans="1:6" s="12" customFormat="1" ht="18" customHeight="1">
      <c r="A33" s="264">
        <v>7</v>
      </c>
      <c r="B33" s="103">
        <v>43472</v>
      </c>
      <c r="C33" s="103" t="s">
        <v>233</v>
      </c>
      <c r="D33" s="104" t="s">
        <v>231</v>
      </c>
      <c r="E33" s="104" t="s">
        <v>96</v>
      </c>
      <c r="F33" s="100">
        <v>2950.29</v>
      </c>
    </row>
    <row r="34" spans="1:6" s="12" customFormat="1" ht="18" customHeight="1">
      <c r="A34" s="264">
        <v>8</v>
      </c>
      <c r="B34" s="103">
        <v>43496</v>
      </c>
      <c r="C34" s="103" t="s">
        <v>59</v>
      </c>
      <c r="D34" s="104" t="s">
        <v>240</v>
      </c>
      <c r="E34" s="104" t="s">
        <v>175</v>
      </c>
      <c r="F34" s="100">
        <v>2496.41</v>
      </c>
    </row>
    <row r="35" spans="1:6" s="12" customFormat="1" ht="18" customHeight="1">
      <c r="A35" s="264">
        <v>9</v>
      </c>
      <c r="B35" s="103">
        <v>43496</v>
      </c>
      <c r="C35" s="103" t="s">
        <v>59</v>
      </c>
      <c r="D35" s="178" t="s">
        <v>174</v>
      </c>
      <c r="E35" s="178" t="s">
        <v>241</v>
      </c>
      <c r="F35" s="100">
        <v>3111.26</v>
      </c>
    </row>
    <row r="36" spans="1:6" s="12" customFormat="1" ht="18" customHeight="1">
      <c r="A36" s="264">
        <v>10</v>
      </c>
      <c r="B36" s="103">
        <v>43496</v>
      </c>
      <c r="C36" s="103" t="s">
        <v>59</v>
      </c>
      <c r="D36" s="178" t="s">
        <v>65</v>
      </c>
      <c r="E36" s="178" t="s">
        <v>234</v>
      </c>
      <c r="F36" s="100">
        <v>1652</v>
      </c>
    </row>
    <row r="37" spans="1:6" s="12" customFormat="1" ht="18" customHeight="1">
      <c r="A37" s="264">
        <v>11</v>
      </c>
      <c r="B37" s="103">
        <v>43496</v>
      </c>
      <c r="C37" s="103" t="s">
        <v>59</v>
      </c>
      <c r="D37" s="178" t="s">
        <v>64</v>
      </c>
      <c r="E37" s="178" t="s">
        <v>234</v>
      </c>
      <c r="F37" s="100">
        <v>1652</v>
      </c>
    </row>
    <row r="38" spans="1:6" s="12" customFormat="1" ht="18" customHeight="1">
      <c r="A38" s="264">
        <v>12</v>
      </c>
      <c r="B38" s="103">
        <v>43496</v>
      </c>
      <c r="C38" s="103" t="s">
        <v>59</v>
      </c>
      <c r="D38" s="178" t="s">
        <v>81</v>
      </c>
      <c r="E38" s="178" t="s">
        <v>235</v>
      </c>
      <c r="F38" s="100">
        <v>2113.88</v>
      </c>
    </row>
    <row r="39" spans="1:6" s="12" customFormat="1" ht="18" customHeight="1">
      <c r="A39" s="264">
        <v>13</v>
      </c>
      <c r="B39" s="103">
        <v>43496</v>
      </c>
      <c r="C39" s="103" t="s">
        <v>59</v>
      </c>
      <c r="D39" s="178" t="s">
        <v>82</v>
      </c>
      <c r="E39" s="178" t="s">
        <v>236</v>
      </c>
      <c r="F39" s="100">
        <v>2455.3</v>
      </c>
    </row>
    <row r="40" spans="1:6" s="12" customFormat="1" ht="18" customHeight="1">
      <c r="A40" s="264">
        <v>14</v>
      </c>
      <c r="B40" s="103">
        <v>43496</v>
      </c>
      <c r="C40" s="103" t="s">
        <v>59</v>
      </c>
      <c r="D40" s="178" t="s">
        <v>82</v>
      </c>
      <c r="E40" s="178" t="s">
        <v>237</v>
      </c>
      <c r="F40" s="91">
        <v>2618.09</v>
      </c>
    </row>
    <row r="41" spans="1:6" s="12" customFormat="1" ht="18" customHeight="1">
      <c r="A41" s="264">
        <v>15</v>
      </c>
      <c r="B41" s="103">
        <v>43496</v>
      </c>
      <c r="C41" s="103" t="s">
        <v>59</v>
      </c>
      <c r="D41" s="178" t="s">
        <v>238</v>
      </c>
      <c r="E41" s="178" t="s">
        <v>239</v>
      </c>
      <c r="F41" s="91">
        <v>2245.75</v>
      </c>
    </row>
    <row r="42" spans="1:6" s="12" customFormat="1" ht="18" customHeight="1">
      <c r="A42" s="264">
        <v>16</v>
      </c>
      <c r="B42" s="103">
        <v>43496</v>
      </c>
      <c r="C42" s="103" t="s">
        <v>59</v>
      </c>
      <c r="D42" s="87" t="s">
        <v>73</v>
      </c>
      <c r="E42" s="87" t="s">
        <v>242</v>
      </c>
      <c r="F42" s="91">
        <v>1210.63</v>
      </c>
    </row>
    <row r="43" spans="1:6" s="88" customFormat="1" ht="18" customHeight="1">
      <c r="A43" s="264">
        <v>17</v>
      </c>
      <c r="B43" s="86">
        <v>43480</v>
      </c>
      <c r="C43" s="86" t="s">
        <v>243</v>
      </c>
      <c r="D43" s="178" t="s">
        <v>78</v>
      </c>
      <c r="E43" s="178" t="s">
        <v>134</v>
      </c>
      <c r="F43" s="91">
        <v>4238.08</v>
      </c>
    </row>
    <row r="44" spans="1:6" s="88" customFormat="1" ht="18" customHeight="1">
      <c r="A44" s="264">
        <v>18</v>
      </c>
      <c r="B44" s="86">
        <v>43480</v>
      </c>
      <c r="C44" s="86" t="s">
        <v>244</v>
      </c>
      <c r="D44" s="178" t="s">
        <v>78</v>
      </c>
      <c r="E44" s="178" t="s">
        <v>134</v>
      </c>
      <c r="F44" s="91">
        <v>7256.64</v>
      </c>
    </row>
    <row r="45" spans="1:6" s="12" customFormat="1" ht="18" customHeight="1">
      <c r="A45" s="264">
        <v>19</v>
      </c>
      <c r="B45" s="86">
        <v>43487</v>
      </c>
      <c r="C45" s="86" t="s">
        <v>161</v>
      </c>
      <c r="D45" s="101" t="s">
        <v>94</v>
      </c>
      <c r="E45" s="101" t="s">
        <v>168</v>
      </c>
      <c r="F45" s="91">
        <v>420.48</v>
      </c>
    </row>
    <row r="46" spans="1:6" s="12" customFormat="1" ht="18" customHeight="1">
      <c r="A46" s="264">
        <v>20</v>
      </c>
      <c r="B46" s="86">
        <v>43479</v>
      </c>
      <c r="C46" s="86" t="s">
        <v>246</v>
      </c>
      <c r="D46" s="101" t="s">
        <v>78</v>
      </c>
      <c r="E46" s="101" t="s">
        <v>245</v>
      </c>
      <c r="F46" s="91">
        <v>803.87</v>
      </c>
    </row>
    <row r="47" spans="1:6" s="12" customFormat="1" ht="18" customHeight="1">
      <c r="A47" s="264">
        <v>21</v>
      </c>
      <c r="B47" s="86">
        <v>43490</v>
      </c>
      <c r="C47" s="86" t="s">
        <v>161</v>
      </c>
      <c r="D47" s="101" t="s">
        <v>185</v>
      </c>
      <c r="E47" s="101" t="s">
        <v>188</v>
      </c>
      <c r="F47" s="91">
        <v>138.88</v>
      </c>
    </row>
    <row r="48" spans="1:6" s="12" customFormat="1" ht="18" customHeight="1">
      <c r="A48" s="264">
        <v>22</v>
      </c>
      <c r="B48" s="86">
        <v>43496</v>
      </c>
      <c r="C48" s="105" t="s">
        <v>60</v>
      </c>
      <c r="D48" s="161" t="s">
        <v>88</v>
      </c>
      <c r="E48" s="161" t="s">
        <v>89</v>
      </c>
      <c r="F48" s="162">
        <v>449.49</v>
      </c>
    </row>
    <row r="49" spans="1:6" s="12" customFormat="1" ht="18" customHeight="1">
      <c r="A49" s="264">
        <v>23</v>
      </c>
      <c r="B49" s="86">
        <v>43496</v>
      </c>
      <c r="C49" s="105" t="s">
        <v>60</v>
      </c>
      <c r="D49" s="108" t="s">
        <v>136</v>
      </c>
      <c r="E49" s="154" t="s">
        <v>247</v>
      </c>
      <c r="F49" s="162">
        <v>2510</v>
      </c>
    </row>
    <row r="50" spans="1:6" s="12" customFormat="1" ht="18" customHeight="1">
      <c r="A50" s="264">
        <v>24</v>
      </c>
      <c r="B50" s="86">
        <v>43496</v>
      </c>
      <c r="C50" s="105" t="s">
        <v>60</v>
      </c>
      <c r="D50" s="108" t="s">
        <v>137</v>
      </c>
      <c r="E50" s="154" t="s">
        <v>247</v>
      </c>
      <c r="F50" s="162">
        <v>2404</v>
      </c>
    </row>
    <row r="51" spans="1:6" s="12" customFormat="1" ht="18" customHeight="1">
      <c r="A51" s="264">
        <v>25</v>
      </c>
      <c r="B51" s="86">
        <v>43496</v>
      </c>
      <c r="C51" s="105" t="s">
        <v>60</v>
      </c>
      <c r="D51" s="108" t="s">
        <v>121</v>
      </c>
      <c r="E51" s="154" t="s">
        <v>247</v>
      </c>
      <c r="F51" s="162">
        <v>1603</v>
      </c>
    </row>
    <row r="52" spans="1:6" s="12" customFormat="1" ht="18" customHeight="1">
      <c r="A52" s="264">
        <v>26</v>
      </c>
      <c r="B52" s="86">
        <v>43496</v>
      </c>
      <c r="C52" s="105" t="s">
        <v>60</v>
      </c>
      <c r="D52" s="108" t="s">
        <v>138</v>
      </c>
      <c r="E52" s="154" t="s">
        <v>247</v>
      </c>
      <c r="F52" s="162">
        <v>1618</v>
      </c>
    </row>
    <row r="53" spans="1:6" s="12" customFormat="1" ht="18" customHeight="1">
      <c r="A53" s="264">
        <v>27</v>
      </c>
      <c r="B53" s="86">
        <v>43496</v>
      </c>
      <c r="C53" s="105" t="s">
        <v>60</v>
      </c>
      <c r="D53" s="108" t="s">
        <v>139</v>
      </c>
      <c r="E53" s="154" t="s">
        <v>247</v>
      </c>
      <c r="F53" s="162">
        <v>1181</v>
      </c>
    </row>
    <row r="54" spans="1:6" s="12" customFormat="1" ht="18" customHeight="1">
      <c r="A54" s="264">
        <v>28</v>
      </c>
      <c r="B54" s="86">
        <v>43496</v>
      </c>
      <c r="C54" s="105" t="s">
        <v>60</v>
      </c>
      <c r="D54" s="108" t="s">
        <v>159</v>
      </c>
      <c r="E54" s="154" t="s">
        <v>247</v>
      </c>
      <c r="F54" s="162">
        <v>2545</v>
      </c>
    </row>
    <row r="55" spans="1:6" s="12" customFormat="1" ht="18" customHeight="1">
      <c r="A55" s="264">
        <v>29</v>
      </c>
      <c r="B55" s="86">
        <v>43496</v>
      </c>
      <c r="C55" s="105" t="s">
        <v>60</v>
      </c>
      <c r="D55" s="108" t="s">
        <v>122</v>
      </c>
      <c r="E55" s="154" t="s">
        <v>247</v>
      </c>
      <c r="F55" s="162">
        <v>1630</v>
      </c>
    </row>
    <row r="56" spans="1:6" s="12" customFormat="1" ht="18" customHeight="1">
      <c r="A56" s="264">
        <v>30</v>
      </c>
      <c r="B56" s="86">
        <v>43496</v>
      </c>
      <c r="C56" s="105" t="s">
        <v>60</v>
      </c>
      <c r="D56" s="108" t="s">
        <v>140</v>
      </c>
      <c r="E56" s="154" t="s">
        <v>247</v>
      </c>
      <c r="F56" s="162">
        <v>293</v>
      </c>
    </row>
    <row r="57" spans="1:6" s="12" customFormat="1" ht="18" customHeight="1">
      <c r="A57" s="264">
        <v>31</v>
      </c>
      <c r="B57" s="86">
        <v>43496</v>
      </c>
      <c r="C57" s="105" t="s">
        <v>60</v>
      </c>
      <c r="D57" s="108" t="s">
        <v>176</v>
      </c>
      <c r="E57" s="154" t="s">
        <v>247</v>
      </c>
      <c r="F57" s="162">
        <v>1276</v>
      </c>
    </row>
    <row r="58" spans="1:6" s="12" customFormat="1" ht="18" customHeight="1">
      <c r="A58" s="264">
        <v>32</v>
      </c>
      <c r="B58" s="86">
        <v>43496</v>
      </c>
      <c r="C58" s="105" t="s">
        <v>60</v>
      </c>
      <c r="D58" s="108" t="s">
        <v>123</v>
      </c>
      <c r="E58" s="154" t="s">
        <v>247</v>
      </c>
      <c r="F58" s="162">
        <v>2424</v>
      </c>
    </row>
    <row r="59" spans="1:6" s="12" customFormat="1" ht="18" customHeight="1">
      <c r="A59" s="264">
        <v>33</v>
      </c>
      <c r="B59" s="86">
        <v>43496</v>
      </c>
      <c r="C59" s="105" t="s">
        <v>60</v>
      </c>
      <c r="D59" s="108" t="s">
        <v>170</v>
      </c>
      <c r="E59" s="154" t="s">
        <v>247</v>
      </c>
      <c r="F59" s="162">
        <v>1580</v>
      </c>
    </row>
    <row r="60" spans="1:6" s="12" customFormat="1" ht="18" customHeight="1">
      <c r="A60" s="264">
        <v>34</v>
      </c>
      <c r="B60" s="86">
        <v>43496</v>
      </c>
      <c r="C60" s="105" t="s">
        <v>60</v>
      </c>
      <c r="D60" s="108" t="s">
        <v>141</v>
      </c>
      <c r="E60" s="154" t="s">
        <v>247</v>
      </c>
      <c r="F60" s="159">
        <v>1838</v>
      </c>
    </row>
    <row r="61" spans="1:6" s="12" customFormat="1" ht="18" customHeight="1">
      <c r="A61" s="264">
        <v>35</v>
      </c>
      <c r="B61" s="86">
        <v>43496</v>
      </c>
      <c r="C61" s="105" t="s">
        <v>60</v>
      </c>
      <c r="D61" s="108" t="s">
        <v>124</v>
      </c>
      <c r="E61" s="154" t="s">
        <v>247</v>
      </c>
      <c r="F61" s="159">
        <v>3068</v>
      </c>
    </row>
    <row r="62" spans="1:6" s="12" customFormat="1" ht="18" customHeight="1">
      <c r="A62" s="264">
        <v>36</v>
      </c>
      <c r="B62" s="86">
        <v>43496</v>
      </c>
      <c r="C62" s="105" t="s">
        <v>60</v>
      </c>
      <c r="D62" s="108" t="s">
        <v>171</v>
      </c>
      <c r="E62" s="154" t="s">
        <v>247</v>
      </c>
      <c r="F62" s="159">
        <v>1591</v>
      </c>
    </row>
    <row r="63" spans="1:6" s="12" customFormat="1" ht="18" customHeight="1">
      <c r="A63" s="264">
        <v>37</v>
      </c>
      <c r="B63" s="86">
        <v>43496</v>
      </c>
      <c r="C63" s="105" t="s">
        <v>60</v>
      </c>
      <c r="D63" s="108" t="s">
        <v>142</v>
      </c>
      <c r="E63" s="154" t="s">
        <v>247</v>
      </c>
      <c r="F63" s="159">
        <v>1365</v>
      </c>
    </row>
    <row r="64" spans="1:6" s="12" customFormat="1" ht="18" customHeight="1">
      <c r="A64" s="264">
        <v>38</v>
      </c>
      <c r="B64" s="86">
        <v>43496</v>
      </c>
      <c r="C64" s="105" t="s">
        <v>60</v>
      </c>
      <c r="D64" s="108" t="s">
        <v>143</v>
      </c>
      <c r="E64" s="154" t="s">
        <v>247</v>
      </c>
      <c r="F64" s="159">
        <v>1659</v>
      </c>
    </row>
    <row r="65" spans="1:6" s="12" customFormat="1" ht="18" customHeight="1">
      <c r="A65" s="264">
        <v>39</v>
      </c>
      <c r="B65" s="86">
        <v>43496</v>
      </c>
      <c r="C65" s="105" t="s">
        <v>60</v>
      </c>
      <c r="D65" s="108" t="s">
        <v>144</v>
      </c>
      <c r="E65" s="154" t="s">
        <v>247</v>
      </c>
      <c r="F65" s="159">
        <v>2009</v>
      </c>
    </row>
    <row r="66" spans="1:6" s="12" customFormat="1" ht="18" customHeight="1">
      <c r="A66" s="264">
        <v>40</v>
      </c>
      <c r="B66" s="86">
        <v>43496</v>
      </c>
      <c r="C66" s="105" t="s">
        <v>60</v>
      </c>
      <c r="D66" s="108" t="s">
        <v>145</v>
      </c>
      <c r="E66" s="154" t="s">
        <v>247</v>
      </c>
      <c r="F66" s="159">
        <v>3411</v>
      </c>
    </row>
    <row r="67" spans="1:6" s="12" customFormat="1" ht="18" customHeight="1">
      <c r="A67" s="264">
        <v>41</v>
      </c>
      <c r="B67" s="86">
        <v>43496</v>
      </c>
      <c r="C67" s="105" t="s">
        <v>60</v>
      </c>
      <c r="D67" s="108" t="s">
        <v>146</v>
      </c>
      <c r="E67" s="154" t="s">
        <v>247</v>
      </c>
      <c r="F67" s="163">
        <v>1838</v>
      </c>
    </row>
    <row r="68" spans="1:6" s="12" customFormat="1" ht="18" customHeight="1">
      <c r="A68" s="264">
        <v>42</v>
      </c>
      <c r="B68" s="86">
        <v>43496</v>
      </c>
      <c r="C68" s="105" t="s">
        <v>60</v>
      </c>
      <c r="D68" s="108" t="s">
        <v>147</v>
      </c>
      <c r="E68" s="154" t="s">
        <v>247</v>
      </c>
      <c r="F68" s="162">
        <v>254</v>
      </c>
    </row>
    <row r="69" spans="1:6" s="12" customFormat="1" ht="18" customHeight="1">
      <c r="A69" s="264">
        <v>43</v>
      </c>
      <c r="B69" s="86">
        <v>43496</v>
      </c>
      <c r="C69" s="105" t="s">
        <v>60</v>
      </c>
      <c r="D69" s="108" t="s">
        <v>148</v>
      </c>
      <c r="E69" s="154" t="s">
        <v>247</v>
      </c>
      <c r="F69" s="162">
        <v>1768</v>
      </c>
    </row>
    <row r="70" spans="1:6" s="12" customFormat="1" ht="18" customHeight="1">
      <c r="A70" s="264">
        <v>44</v>
      </c>
      <c r="B70" s="86">
        <v>43496</v>
      </c>
      <c r="C70" s="105" t="s">
        <v>60</v>
      </c>
      <c r="D70" s="108" t="s">
        <v>149</v>
      </c>
      <c r="E70" s="154" t="s">
        <v>247</v>
      </c>
      <c r="F70" s="162">
        <v>1838</v>
      </c>
    </row>
    <row r="71" spans="1:6" s="12" customFormat="1" ht="18" customHeight="1">
      <c r="A71" s="264">
        <v>45</v>
      </c>
      <c r="B71" s="86">
        <v>43496</v>
      </c>
      <c r="C71" s="105" t="s">
        <v>60</v>
      </c>
      <c r="D71" s="108" t="s">
        <v>177</v>
      </c>
      <c r="E71" s="154" t="s">
        <v>247</v>
      </c>
      <c r="F71" s="162">
        <v>2442</v>
      </c>
    </row>
    <row r="72" spans="1:6" s="12" customFormat="1" ht="18" customHeight="1">
      <c r="A72" s="264">
        <v>46</v>
      </c>
      <c r="B72" s="86">
        <v>43496</v>
      </c>
      <c r="C72" s="105" t="s">
        <v>60</v>
      </c>
      <c r="D72" s="108" t="s">
        <v>172</v>
      </c>
      <c r="E72" s="154" t="s">
        <v>247</v>
      </c>
      <c r="F72" s="162">
        <v>1263</v>
      </c>
    </row>
    <row r="73" spans="1:6" s="12" customFormat="1" ht="18" customHeight="1">
      <c r="A73" s="264">
        <v>47</v>
      </c>
      <c r="B73" s="86">
        <v>43496</v>
      </c>
      <c r="C73" s="105" t="s">
        <v>60</v>
      </c>
      <c r="D73" s="108" t="s">
        <v>150</v>
      </c>
      <c r="E73" s="154" t="s">
        <v>247</v>
      </c>
      <c r="F73" s="162">
        <v>1616</v>
      </c>
    </row>
    <row r="74" spans="1:6" s="12" customFormat="1" ht="18" customHeight="1">
      <c r="A74" s="264">
        <v>48</v>
      </c>
      <c r="B74" s="86">
        <v>43496</v>
      </c>
      <c r="C74" s="105" t="s">
        <v>60</v>
      </c>
      <c r="D74" s="108" t="s">
        <v>153</v>
      </c>
      <c r="E74" s="154" t="s">
        <v>247</v>
      </c>
      <c r="F74" s="162">
        <v>2544</v>
      </c>
    </row>
    <row r="75" spans="1:6" s="12" customFormat="1" ht="18" customHeight="1">
      <c r="A75" s="264">
        <v>49</v>
      </c>
      <c r="B75" s="86">
        <v>43496</v>
      </c>
      <c r="C75" s="105" t="s">
        <v>60</v>
      </c>
      <c r="D75" s="108" t="s">
        <v>151</v>
      </c>
      <c r="E75" s="154" t="s">
        <v>247</v>
      </c>
      <c r="F75" s="162">
        <v>0</v>
      </c>
    </row>
    <row r="76" spans="1:6" s="12" customFormat="1" ht="18" customHeight="1">
      <c r="A76" s="264">
        <v>50</v>
      </c>
      <c r="B76" s="86">
        <v>43496</v>
      </c>
      <c r="C76" s="105" t="s">
        <v>60</v>
      </c>
      <c r="D76" s="108" t="s">
        <v>165</v>
      </c>
      <c r="E76" s="154" t="s">
        <v>247</v>
      </c>
      <c r="F76" s="159">
        <v>1604</v>
      </c>
    </row>
    <row r="77" spans="1:6" s="12" customFormat="1" ht="18" customHeight="1">
      <c r="A77" s="264">
        <v>51</v>
      </c>
      <c r="B77" s="86">
        <v>43496</v>
      </c>
      <c r="C77" s="105" t="s">
        <v>60</v>
      </c>
      <c r="D77" s="108" t="s">
        <v>187</v>
      </c>
      <c r="E77" s="154" t="s">
        <v>247</v>
      </c>
      <c r="F77" s="162">
        <v>1616</v>
      </c>
    </row>
    <row r="78" spans="1:6" s="12" customFormat="1" ht="30" customHeight="1">
      <c r="A78" s="264">
        <v>52</v>
      </c>
      <c r="B78" s="86">
        <v>43496</v>
      </c>
      <c r="C78" s="105" t="s">
        <v>60</v>
      </c>
      <c r="D78" s="108" t="s">
        <v>152</v>
      </c>
      <c r="E78" s="154" t="s">
        <v>247</v>
      </c>
      <c r="F78" s="159">
        <v>1643</v>
      </c>
    </row>
    <row r="79" spans="1:6" s="12" customFormat="1" ht="18" customHeight="1">
      <c r="A79" s="264">
        <v>53</v>
      </c>
      <c r="B79" s="86">
        <v>43496</v>
      </c>
      <c r="C79" s="105" t="s">
        <v>60</v>
      </c>
      <c r="D79" s="108" t="s">
        <v>127</v>
      </c>
      <c r="E79" s="154" t="s">
        <v>247</v>
      </c>
      <c r="F79" s="162">
        <v>1615</v>
      </c>
    </row>
    <row r="80" spans="1:6" s="12" customFormat="1" ht="25.5" customHeight="1">
      <c r="A80" s="264">
        <v>54</v>
      </c>
      <c r="B80" s="86">
        <v>43472</v>
      </c>
      <c r="C80" s="86" t="s">
        <v>71</v>
      </c>
      <c r="D80" s="181" t="s">
        <v>262</v>
      </c>
      <c r="E80" s="178" t="s">
        <v>330</v>
      </c>
      <c r="F80" s="162">
        <v>19.44</v>
      </c>
    </row>
    <row r="81" spans="1:6" s="12" customFormat="1" ht="18" customHeight="1">
      <c r="A81" s="264">
        <v>55</v>
      </c>
      <c r="B81" s="86">
        <v>43473</v>
      </c>
      <c r="C81" s="105" t="s">
        <v>160</v>
      </c>
      <c r="D81" s="108" t="s">
        <v>178</v>
      </c>
      <c r="E81" s="154" t="s">
        <v>292</v>
      </c>
      <c r="F81" s="188">
        <v>30.4</v>
      </c>
    </row>
    <row r="82" spans="1:6" s="12" customFormat="1" ht="18" customHeight="1">
      <c r="A82" s="264">
        <v>56</v>
      </c>
      <c r="B82" s="86">
        <v>43474</v>
      </c>
      <c r="C82" s="105" t="s">
        <v>160</v>
      </c>
      <c r="D82" s="108" t="s">
        <v>178</v>
      </c>
      <c r="E82" s="154" t="s">
        <v>292</v>
      </c>
      <c r="F82" s="188">
        <v>22.4</v>
      </c>
    </row>
    <row r="83" spans="1:6" s="12" customFormat="1" ht="18" customHeight="1">
      <c r="A83" s="264">
        <v>57</v>
      </c>
      <c r="B83" s="86">
        <v>43489</v>
      </c>
      <c r="C83" s="105" t="s">
        <v>160</v>
      </c>
      <c r="D83" s="108" t="s">
        <v>178</v>
      </c>
      <c r="E83" s="154" t="s">
        <v>293</v>
      </c>
      <c r="F83" s="188">
        <v>21.3</v>
      </c>
    </row>
    <row r="84" spans="1:6" s="12" customFormat="1" ht="18" customHeight="1">
      <c r="A84" s="264">
        <v>58</v>
      </c>
      <c r="B84" s="86">
        <v>43495</v>
      </c>
      <c r="C84" s="105" t="s">
        <v>160</v>
      </c>
      <c r="D84" s="108" t="s">
        <v>178</v>
      </c>
      <c r="E84" s="154" t="s">
        <v>294</v>
      </c>
      <c r="F84" s="188">
        <v>32.5</v>
      </c>
    </row>
    <row r="85" spans="1:6" s="12" customFormat="1" ht="18" customHeight="1">
      <c r="A85" s="264">
        <v>59</v>
      </c>
      <c r="B85" s="86">
        <v>43495</v>
      </c>
      <c r="C85" s="105" t="s">
        <v>160</v>
      </c>
      <c r="D85" s="108" t="s">
        <v>178</v>
      </c>
      <c r="E85" s="154" t="s">
        <v>294</v>
      </c>
      <c r="F85" s="188">
        <v>32.5</v>
      </c>
    </row>
    <row r="86" spans="1:6" s="12" customFormat="1" ht="18" customHeight="1">
      <c r="A86" s="264">
        <v>60</v>
      </c>
      <c r="B86" s="86">
        <v>43486</v>
      </c>
      <c r="C86" s="105" t="s">
        <v>160</v>
      </c>
      <c r="D86" s="108" t="s">
        <v>178</v>
      </c>
      <c r="E86" s="154" t="s">
        <v>295</v>
      </c>
      <c r="F86" s="188">
        <v>12</v>
      </c>
    </row>
    <row r="87" spans="1:6" s="12" customFormat="1" ht="18" customHeight="1">
      <c r="A87" s="264">
        <v>61</v>
      </c>
      <c r="B87" s="86">
        <v>43476</v>
      </c>
      <c r="C87" s="148" t="s">
        <v>160</v>
      </c>
      <c r="D87" s="149" t="s">
        <v>296</v>
      </c>
      <c r="E87" s="184" t="s">
        <v>184</v>
      </c>
      <c r="F87" s="188">
        <v>2.5</v>
      </c>
    </row>
    <row r="88" spans="1:6" s="12" customFormat="1" ht="18" customHeight="1">
      <c r="A88" s="264">
        <v>62</v>
      </c>
      <c r="B88" s="86">
        <v>43488</v>
      </c>
      <c r="C88" s="105" t="s">
        <v>160</v>
      </c>
      <c r="D88" s="108" t="s">
        <v>296</v>
      </c>
      <c r="E88" s="154" t="s">
        <v>184</v>
      </c>
      <c r="F88" s="188">
        <v>2.25</v>
      </c>
    </row>
    <row r="89" spans="1:6" s="12" customFormat="1" ht="18" customHeight="1">
      <c r="A89" s="264">
        <v>63</v>
      </c>
      <c r="B89" s="86">
        <v>43472</v>
      </c>
      <c r="C89" s="86" t="s">
        <v>260</v>
      </c>
      <c r="D89" s="181" t="s">
        <v>180</v>
      </c>
      <c r="E89" s="178" t="s">
        <v>193</v>
      </c>
      <c r="F89" s="91">
        <v>441.57</v>
      </c>
    </row>
    <row r="90" spans="1:6" s="12" customFormat="1" ht="18" customHeight="1">
      <c r="A90" s="264">
        <v>64</v>
      </c>
      <c r="B90" s="86">
        <v>43487</v>
      </c>
      <c r="C90" s="86" t="s">
        <v>190</v>
      </c>
      <c r="D90" s="104" t="s">
        <v>68</v>
      </c>
      <c r="E90" s="178" t="s">
        <v>284</v>
      </c>
      <c r="F90" s="90">
        <v>1289.25</v>
      </c>
    </row>
    <row r="91" spans="1:6" s="12" customFormat="1" ht="18" customHeight="1">
      <c r="A91" s="264">
        <v>65</v>
      </c>
      <c r="B91" s="86">
        <v>43580</v>
      </c>
      <c r="C91" s="86" t="s">
        <v>71</v>
      </c>
      <c r="D91" s="104" t="s">
        <v>67</v>
      </c>
      <c r="E91" s="178" t="s">
        <v>397</v>
      </c>
      <c r="F91" s="90">
        <v>310</v>
      </c>
    </row>
    <row r="92" spans="1:6" s="12" customFormat="1" ht="18" customHeight="1">
      <c r="A92" s="264">
        <v>66</v>
      </c>
      <c r="B92" s="103">
        <v>43524</v>
      </c>
      <c r="C92" s="103" t="s">
        <v>63</v>
      </c>
      <c r="D92" s="104" t="s">
        <v>251</v>
      </c>
      <c r="E92" s="178" t="s">
        <v>248</v>
      </c>
      <c r="F92" s="179">
        <v>6004.77</v>
      </c>
    </row>
    <row r="93" spans="1:6" s="12" customFormat="1" ht="18" customHeight="1">
      <c r="A93" s="264">
        <v>67</v>
      </c>
      <c r="B93" s="103">
        <v>43524</v>
      </c>
      <c r="C93" s="103" t="s">
        <v>61</v>
      </c>
      <c r="D93" s="104" t="s">
        <v>250</v>
      </c>
      <c r="E93" s="104" t="s">
        <v>249</v>
      </c>
      <c r="F93" s="179">
        <v>155.25</v>
      </c>
    </row>
    <row r="94" spans="1:6" s="12" customFormat="1" ht="18" customHeight="1">
      <c r="A94" s="264">
        <v>68</v>
      </c>
      <c r="B94" s="103">
        <v>43524</v>
      </c>
      <c r="C94" s="103" t="s">
        <v>61</v>
      </c>
      <c r="D94" s="104" t="s">
        <v>250</v>
      </c>
      <c r="E94" s="104" t="s">
        <v>252</v>
      </c>
      <c r="F94" s="152">
        <v>7224.85</v>
      </c>
    </row>
    <row r="95" spans="1:6" s="12" customFormat="1" ht="18" customHeight="1">
      <c r="A95" s="264">
        <v>69</v>
      </c>
      <c r="B95" s="86">
        <v>43524</v>
      </c>
      <c r="C95" s="103" t="s">
        <v>62</v>
      </c>
      <c r="D95" s="104" t="s">
        <v>254</v>
      </c>
      <c r="E95" s="104" t="s">
        <v>253</v>
      </c>
      <c r="F95" s="152">
        <v>103.79</v>
      </c>
    </row>
    <row r="96" spans="1:6" s="12" customFormat="1" ht="18" customHeight="1">
      <c r="A96" s="264">
        <v>70</v>
      </c>
      <c r="B96" s="86">
        <v>43524</v>
      </c>
      <c r="C96" s="103" t="s">
        <v>62</v>
      </c>
      <c r="D96" s="104" t="s">
        <v>254</v>
      </c>
      <c r="E96" s="104" t="s">
        <v>255</v>
      </c>
      <c r="F96" s="179">
        <v>750.6</v>
      </c>
    </row>
    <row r="97" spans="1:6" s="12" customFormat="1" ht="18" customHeight="1">
      <c r="A97" s="264">
        <v>71</v>
      </c>
      <c r="B97" s="86">
        <v>43524</v>
      </c>
      <c r="C97" s="103" t="s">
        <v>62</v>
      </c>
      <c r="D97" s="104" t="s">
        <v>254</v>
      </c>
      <c r="E97" s="104" t="s">
        <v>256</v>
      </c>
      <c r="F97" s="179">
        <v>961.73</v>
      </c>
    </row>
    <row r="98" spans="1:6" s="12" customFormat="1" ht="18" customHeight="1">
      <c r="A98" s="264">
        <v>72</v>
      </c>
      <c r="B98" s="103">
        <v>43524</v>
      </c>
      <c r="C98" s="103" t="s">
        <v>59</v>
      </c>
      <c r="D98" s="178" t="s">
        <v>258</v>
      </c>
      <c r="E98" s="178" t="s">
        <v>257</v>
      </c>
      <c r="F98" s="180">
        <v>2496.41</v>
      </c>
    </row>
    <row r="99" spans="1:6" s="12" customFormat="1" ht="18" customHeight="1">
      <c r="A99" s="264">
        <v>73</v>
      </c>
      <c r="B99" s="103">
        <v>43524</v>
      </c>
      <c r="C99" s="103" t="s">
        <v>59</v>
      </c>
      <c r="D99" s="178" t="s">
        <v>174</v>
      </c>
      <c r="E99" s="178" t="s">
        <v>241</v>
      </c>
      <c r="F99" s="180">
        <v>3327.54</v>
      </c>
    </row>
    <row r="100" spans="1:6" s="12" customFormat="1" ht="18" customHeight="1">
      <c r="A100" s="264">
        <v>74</v>
      </c>
      <c r="B100" s="103">
        <v>43524</v>
      </c>
      <c r="C100" s="103" t="s">
        <v>59</v>
      </c>
      <c r="D100" s="178" t="s">
        <v>65</v>
      </c>
      <c r="E100" s="178" t="s">
        <v>234</v>
      </c>
      <c r="F100" s="180">
        <v>1819</v>
      </c>
    </row>
    <row r="101" spans="1:6" s="12" customFormat="1" ht="18" customHeight="1">
      <c r="A101" s="264">
        <v>75</v>
      </c>
      <c r="B101" s="103">
        <v>43524</v>
      </c>
      <c r="C101" s="103" t="s">
        <v>59</v>
      </c>
      <c r="D101" s="178" t="s">
        <v>64</v>
      </c>
      <c r="E101" s="178" t="s">
        <v>234</v>
      </c>
      <c r="F101" s="180">
        <v>1819</v>
      </c>
    </row>
    <row r="102" spans="1:6" s="12" customFormat="1" ht="18" customHeight="1">
      <c r="A102" s="264">
        <v>76</v>
      </c>
      <c r="B102" s="103">
        <v>43524</v>
      </c>
      <c r="C102" s="103" t="s">
        <v>59</v>
      </c>
      <c r="D102" s="178" t="s">
        <v>81</v>
      </c>
      <c r="E102" s="178" t="s">
        <v>235</v>
      </c>
      <c r="F102" s="180">
        <v>2113.88</v>
      </c>
    </row>
    <row r="103" spans="1:6" s="12" customFormat="1" ht="18" customHeight="1">
      <c r="A103" s="264">
        <v>77</v>
      </c>
      <c r="B103" s="103">
        <v>43524</v>
      </c>
      <c r="C103" s="103" t="s">
        <v>59</v>
      </c>
      <c r="D103" s="178" t="s">
        <v>82</v>
      </c>
      <c r="E103" s="178" t="s">
        <v>236</v>
      </c>
      <c r="F103" s="180">
        <v>2455.3</v>
      </c>
    </row>
    <row r="104" spans="1:6" s="12" customFormat="1" ht="18" customHeight="1">
      <c r="A104" s="264">
        <v>78</v>
      </c>
      <c r="B104" s="103">
        <v>43524</v>
      </c>
      <c r="C104" s="103" t="s">
        <v>59</v>
      </c>
      <c r="D104" s="178" t="s">
        <v>259</v>
      </c>
      <c r="E104" s="178" t="s">
        <v>237</v>
      </c>
      <c r="F104" s="180">
        <v>2774.18</v>
      </c>
    </row>
    <row r="105" spans="1:6" s="12" customFormat="1" ht="18" customHeight="1">
      <c r="A105" s="264">
        <v>79</v>
      </c>
      <c r="B105" s="103">
        <v>43524</v>
      </c>
      <c r="C105" s="103" t="s">
        <v>59</v>
      </c>
      <c r="D105" s="178" t="s">
        <v>238</v>
      </c>
      <c r="E105" s="178" t="s">
        <v>239</v>
      </c>
      <c r="F105" s="180">
        <v>2245.75</v>
      </c>
    </row>
    <row r="106" spans="1:6" s="12" customFormat="1" ht="18" customHeight="1">
      <c r="A106" s="264">
        <v>80</v>
      </c>
      <c r="B106" s="86">
        <v>43503</v>
      </c>
      <c r="C106" s="86" t="s">
        <v>71</v>
      </c>
      <c r="D106" s="181" t="s">
        <v>262</v>
      </c>
      <c r="E106" s="178" t="s">
        <v>261</v>
      </c>
      <c r="F106" s="90">
        <v>19.44</v>
      </c>
    </row>
    <row r="107" spans="1:6" s="89" customFormat="1" ht="18" customHeight="1">
      <c r="A107" s="264">
        <v>81</v>
      </c>
      <c r="B107" s="86">
        <v>43500</v>
      </c>
      <c r="C107" s="86" t="s">
        <v>263</v>
      </c>
      <c r="D107" s="87" t="s">
        <v>264</v>
      </c>
      <c r="E107" s="178" t="s">
        <v>84</v>
      </c>
      <c r="F107" s="91">
        <v>1669.81</v>
      </c>
    </row>
    <row r="108" spans="1:6" s="12" customFormat="1" ht="18" customHeight="1">
      <c r="A108" s="264">
        <v>82</v>
      </c>
      <c r="B108" s="86">
        <v>43502</v>
      </c>
      <c r="C108" s="147" t="s">
        <v>265</v>
      </c>
      <c r="D108" s="182" t="s">
        <v>231</v>
      </c>
      <c r="E108" s="178" t="s">
        <v>96</v>
      </c>
      <c r="F108" s="91">
        <v>2950.29</v>
      </c>
    </row>
    <row r="109" spans="1:6" s="12" customFormat="1" ht="18" customHeight="1">
      <c r="A109" s="264">
        <v>83</v>
      </c>
      <c r="B109" s="86">
        <v>43502</v>
      </c>
      <c r="C109" s="86" t="s">
        <v>266</v>
      </c>
      <c r="D109" s="104" t="s">
        <v>231</v>
      </c>
      <c r="E109" s="178" t="s">
        <v>95</v>
      </c>
      <c r="F109" s="91">
        <v>2281.92</v>
      </c>
    </row>
    <row r="110" spans="1:6" s="12" customFormat="1" ht="18" customHeight="1">
      <c r="A110" s="264">
        <v>84</v>
      </c>
      <c r="B110" s="86">
        <v>43501</v>
      </c>
      <c r="C110" s="86" t="s">
        <v>267</v>
      </c>
      <c r="D110" s="178" t="s">
        <v>78</v>
      </c>
      <c r="E110" s="178" t="s">
        <v>134</v>
      </c>
      <c r="F110" s="91">
        <v>7029.87</v>
      </c>
    </row>
    <row r="111" spans="1:6" s="12" customFormat="1" ht="18" customHeight="1">
      <c r="A111" s="264">
        <v>85</v>
      </c>
      <c r="B111" s="86">
        <v>43501</v>
      </c>
      <c r="C111" s="86" t="s">
        <v>268</v>
      </c>
      <c r="D111" s="178" t="s">
        <v>78</v>
      </c>
      <c r="E111" s="178" t="s">
        <v>134</v>
      </c>
      <c r="F111" s="91">
        <v>4105.64</v>
      </c>
    </row>
    <row r="112" spans="1:6" s="12" customFormat="1" ht="18" customHeight="1">
      <c r="A112" s="264">
        <v>86</v>
      </c>
      <c r="B112" s="86">
        <v>43497</v>
      </c>
      <c r="C112" s="86" t="s">
        <v>192</v>
      </c>
      <c r="D112" s="181" t="s">
        <v>189</v>
      </c>
      <c r="E112" s="181" t="s">
        <v>84</v>
      </c>
      <c r="F112" s="91">
        <v>119.21</v>
      </c>
    </row>
    <row r="113" spans="1:6" s="12" customFormat="1" ht="18" customHeight="1">
      <c r="A113" s="264">
        <v>87</v>
      </c>
      <c r="B113" s="86">
        <v>43497</v>
      </c>
      <c r="C113" s="86" t="s">
        <v>331</v>
      </c>
      <c r="D113" s="181" t="s">
        <v>189</v>
      </c>
      <c r="E113" s="181" t="s">
        <v>84</v>
      </c>
      <c r="F113" s="91">
        <v>531.27</v>
      </c>
    </row>
    <row r="114" spans="1:6" s="12" customFormat="1" ht="18" customHeight="1">
      <c r="A114" s="264">
        <v>88</v>
      </c>
      <c r="B114" s="86">
        <v>43497</v>
      </c>
      <c r="C114" s="86" t="s">
        <v>194</v>
      </c>
      <c r="D114" s="181" t="s">
        <v>189</v>
      </c>
      <c r="E114" s="181" t="s">
        <v>84</v>
      </c>
      <c r="F114" s="91">
        <v>718.56</v>
      </c>
    </row>
    <row r="115" spans="1:6" s="12" customFormat="1" ht="18" customHeight="1">
      <c r="A115" s="264">
        <v>89</v>
      </c>
      <c r="B115" s="86">
        <v>43510</v>
      </c>
      <c r="C115" s="86" t="s">
        <v>332</v>
      </c>
      <c r="D115" s="181" t="s">
        <v>189</v>
      </c>
      <c r="E115" s="181" t="s">
        <v>84</v>
      </c>
      <c r="F115" s="91">
        <v>1088.2</v>
      </c>
    </row>
    <row r="116" spans="1:6" s="12" customFormat="1" ht="18" customHeight="1">
      <c r="A116" s="264">
        <v>90</v>
      </c>
      <c r="B116" s="86">
        <v>43518</v>
      </c>
      <c r="C116" s="86" t="s">
        <v>161</v>
      </c>
      <c r="D116" s="87" t="s">
        <v>269</v>
      </c>
      <c r="E116" s="87" t="s">
        <v>168</v>
      </c>
      <c r="F116" s="91">
        <v>420.48</v>
      </c>
    </row>
    <row r="117" spans="1:6" s="12" customFormat="1" ht="18" customHeight="1">
      <c r="A117" s="264">
        <v>91</v>
      </c>
      <c r="B117" s="86">
        <v>43521</v>
      </c>
      <c r="C117" s="86" t="s">
        <v>161</v>
      </c>
      <c r="D117" s="87" t="s">
        <v>270</v>
      </c>
      <c r="E117" s="87" t="s">
        <v>188</v>
      </c>
      <c r="F117" s="91">
        <v>143.36</v>
      </c>
    </row>
    <row r="118" spans="1:6" s="12" customFormat="1" ht="18" customHeight="1">
      <c r="A118" s="264">
        <v>92</v>
      </c>
      <c r="B118" s="86">
        <v>43510</v>
      </c>
      <c r="C118" s="86" t="s">
        <v>271</v>
      </c>
      <c r="D118" s="178" t="s">
        <v>78</v>
      </c>
      <c r="E118" s="178" t="s">
        <v>157</v>
      </c>
      <c r="F118" s="91">
        <v>1077.36</v>
      </c>
    </row>
    <row r="119" spans="1:6" s="12" customFormat="1" ht="18" customHeight="1">
      <c r="A119" s="264">
        <v>93</v>
      </c>
      <c r="B119" s="86">
        <v>43521</v>
      </c>
      <c r="C119" s="86" t="s">
        <v>273</v>
      </c>
      <c r="D119" s="181" t="s">
        <v>155</v>
      </c>
      <c r="E119" s="181" t="s">
        <v>272</v>
      </c>
      <c r="F119" s="91">
        <v>176.1</v>
      </c>
    </row>
    <row r="120" spans="1:6" s="12" customFormat="1" ht="18" customHeight="1">
      <c r="A120" s="264">
        <v>94</v>
      </c>
      <c r="B120" s="86">
        <v>43508</v>
      </c>
      <c r="C120" s="86" t="s">
        <v>275</v>
      </c>
      <c r="D120" s="181" t="s">
        <v>180</v>
      </c>
      <c r="E120" s="181" t="s">
        <v>272</v>
      </c>
      <c r="F120" s="91">
        <v>270</v>
      </c>
    </row>
    <row r="121" spans="1:6" s="12" customFormat="1" ht="18" customHeight="1">
      <c r="A121" s="264">
        <v>95</v>
      </c>
      <c r="B121" s="86">
        <v>43500</v>
      </c>
      <c r="C121" s="86" t="s">
        <v>274</v>
      </c>
      <c r="D121" s="181" t="s">
        <v>180</v>
      </c>
      <c r="E121" s="181" t="s">
        <v>272</v>
      </c>
      <c r="F121" s="91">
        <v>444.72</v>
      </c>
    </row>
    <row r="122" spans="1:6" s="12" customFormat="1" ht="18" customHeight="1">
      <c r="A122" s="264">
        <v>96</v>
      </c>
      <c r="B122" s="86">
        <v>43511</v>
      </c>
      <c r="C122" s="86" t="s">
        <v>277</v>
      </c>
      <c r="D122" s="181" t="s">
        <v>276</v>
      </c>
      <c r="E122" s="181" t="s">
        <v>84</v>
      </c>
      <c r="F122" s="91">
        <v>852.72</v>
      </c>
    </row>
    <row r="123" spans="1:6" s="12" customFormat="1" ht="18" customHeight="1">
      <c r="A123" s="264">
        <v>97</v>
      </c>
      <c r="B123" s="86">
        <v>43524</v>
      </c>
      <c r="C123" s="86" t="s">
        <v>280</v>
      </c>
      <c r="D123" s="181" t="s">
        <v>278</v>
      </c>
      <c r="E123" s="181" t="s">
        <v>279</v>
      </c>
      <c r="F123" s="91">
        <v>980</v>
      </c>
    </row>
    <row r="124" spans="1:6" s="12" customFormat="1" ht="18" customHeight="1">
      <c r="A124" s="264">
        <v>98</v>
      </c>
      <c r="B124" s="86">
        <v>43504</v>
      </c>
      <c r="C124" s="183" t="s">
        <v>283</v>
      </c>
      <c r="D124" s="102" t="s">
        <v>281</v>
      </c>
      <c r="E124" s="178" t="s">
        <v>282</v>
      </c>
      <c r="F124" s="91">
        <v>2073.43</v>
      </c>
    </row>
    <row r="125" spans="1:6" s="12" customFormat="1" ht="27.75" customHeight="1">
      <c r="A125" s="264">
        <v>99</v>
      </c>
      <c r="B125" s="86">
        <v>43516</v>
      </c>
      <c r="C125" s="86" t="s">
        <v>287</v>
      </c>
      <c r="D125" s="102" t="s">
        <v>286</v>
      </c>
      <c r="E125" s="178" t="s">
        <v>284</v>
      </c>
      <c r="F125" s="91">
        <v>573</v>
      </c>
    </row>
    <row r="126" spans="1:6" s="12" customFormat="1" ht="18" customHeight="1">
      <c r="A126" s="264">
        <v>100</v>
      </c>
      <c r="B126" s="189">
        <v>43524</v>
      </c>
      <c r="C126" s="189" t="s">
        <v>59</v>
      </c>
      <c r="D126" s="190" t="s">
        <v>121</v>
      </c>
      <c r="E126" s="190" t="s">
        <v>288</v>
      </c>
      <c r="F126" s="191">
        <v>1775.94</v>
      </c>
    </row>
    <row r="127" spans="1:6" s="12" customFormat="1" ht="18" customHeight="1">
      <c r="A127" s="264">
        <v>101</v>
      </c>
      <c r="B127" s="86">
        <v>43524</v>
      </c>
      <c r="C127" s="105" t="s">
        <v>60</v>
      </c>
      <c r="D127" s="161" t="s">
        <v>88</v>
      </c>
      <c r="E127" s="161" t="s">
        <v>89</v>
      </c>
      <c r="F127" s="162">
        <v>449.58</v>
      </c>
    </row>
    <row r="128" spans="1:6" s="12" customFormat="1" ht="18" customHeight="1">
      <c r="A128" s="264">
        <v>102</v>
      </c>
      <c r="B128" s="86">
        <v>43524</v>
      </c>
      <c r="C128" s="105" t="s">
        <v>60</v>
      </c>
      <c r="D128" s="108" t="s">
        <v>136</v>
      </c>
      <c r="E128" s="154" t="s">
        <v>290</v>
      </c>
      <c r="F128" s="162">
        <v>2528</v>
      </c>
    </row>
    <row r="129" spans="1:6" s="12" customFormat="1" ht="18" customHeight="1">
      <c r="A129" s="264">
        <v>103</v>
      </c>
      <c r="B129" s="86">
        <v>43524</v>
      </c>
      <c r="C129" s="105" t="s">
        <v>60</v>
      </c>
      <c r="D129" s="108" t="s">
        <v>137</v>
      </c>
      <c r="E129" s="154" t="s">
        <v>290</v>
      </c>
      <c r="F129" s="162">
        <v>2404</v>
      </c>
    </row>
    <row r="130" spans="1:6" s="12" customFormat="1" ht="18" customHeight="1">
      <c r="A130" s="264">
        <v>104</v>
      </c>
      <c r="B130" s="86">
        <v>43524</v>
      </c>
      <c r="C130" s="105" t="s">
        <v>60</v>
      </c>
      <c r="D130" s="108" t="s">
        <v>121</v>
      </c>
      <c r="E130" s="154" t="s">
        <v>290</v>
      </c>
      <c r="F130" s="162">
        <v>1605</v>
      </c>
    </row>
    <row r="131" spans="1:6" s="12" customFormat="1" ht="18" customHeight="1">
      <c r="A131" s="264">
        <v>105</v>
      </c>
      <c r="B131" s="86">
        <v>43524</v>
      </c>
      <c r="C131" s="105" t="s">
        <v>60</v>
      </c>
      <c r="D131" s="108" t="s">
        <v>138</v>
      </c>
      <c r="E131" s="154" t="s">
        <v>290</v>
      </c>
      <c r="F131" s="162">
        <v>1619</v>
      </c>
    </row>
    <row r="132" spans="1:6" s="12" customFormat="1" ht="18" customHeight="1">
      <c r="A132" s="264">
        <v>106</v>
      </c>
      <c r="B132" s="86">
        <v>43524</v>
      </c>
      <c r="C132" s="105" t="s">
        <v>60</v>
      </c>
      <c r="D132" s="108" t="s">
        <v>139</v>
      </c>
      <c r="E132" s="154" t="s">
        <v>290</v>
      </c>
      <c r="F132" s="162">
        <v>1181</v>
      </c>
    </row>
    <row r="133" spans="1:6" s="12" customFormat="1" ht="18" customHeight="1">
      <c r="A133" s="264">
        <v>107</v>
      </c>
      <c r="B133" s="86">
        <v>43524</v>
      </c>
      <c r="C133" s="105" t="s">
        <v>60</v>
      </c>
      <c r="D133" s="108" t="s">
        <v>159</v>
      </c>
      <c r="E133" s="154" t="s">
        <v>290</v>
      </c>
      <c r="F133" s="162">
        <v>2545</v>
      </c>
    </row>
    <row r="134" spans="1:6" s="12" customFormat="1" ht="18" customHeight="1">
      <c r="A134" s="264">
        <v>108</v>
      </c>
      <c r="B134" s="86">
        <v>43524</v>
      </c>
      <c r="C134" s="105" t="s">
        <v>60</v>
      </c>
      <c r="D134" s="108" t="s">
        <v>122</v>
      </c>
      <c r="E134" s="154" t="s">
        <v>290</v>
      </c>
      <c r="F134" s="162">
        <v>1631</v>
      </c>
    </row>
    <row r="135" spans="1:6" s="12" customFormat="1" ht="18" customHeight="1">
      <c r="A135" s="264">
        <v>109</v>
      </c>
      <c r="B135" s="86">
        <v>43524</v>
      </c>
      <c r="C135" s="105" t="s">
        <v>60</v>
      </c>
      <c r="D135" s="108" t="s">
        <v>140</v>
      </c>
      <c r="E135" s="154" t="s">
        <v>290</v>
      </c>
      <c r="F135" s="162">
        <v>2393</v>
      </c>
    </row>
    <row r="136" spans="1:6" s="12" customFormat="1" ht="27" customHeight="1">
      <c r="A136" s="264">
        <v>110</v>
      </c>
      <c r="B136" s="86">
        <v>43524</v>
      </c>
      <c r="C136" s="105" t="s">
        <v>60</v>
      </c>
      <c r="D136" s="108" t="s">
        <v>176</v>
      </c>
      <c r="E136" s="154" t="s">
        <v>290</v>
      </c>
      <c r="F136" s="162">
        <v>1237</v>
      </c>
    </row>
    <row r="137" spans="1:6" s="12" customFormat="1" ht="18" customHeight="1">
      <c r="A137" s="264">
        <v>111</v>
      </c>
      <c r="B137" s="86">
        <v>43524</v>
      </c>
      <c r="C137" s="105" t="s">
        <v>60</v>
      </c>
      <c r="D137" s="108" t="s">
        <v>123</v>
      </c>
      <c r="E137" s="154" t="s">
        <v>290</v>
      </c>
      <c r="F137" s="162">
        <v>2425</v>
      </c>
    </row>
    <row r="138" spans="1:6" s="12" customFormat="1" ht="18" customHeight="1">
      <c r="A138" s="264">
        <v>112</v>
      </c>
      <c r="B138" s="86">
        <v>43524</v>
      </c>
      <c r="C138" s="105" t="s">
        <v>60</v>
      </c>
      <c r="D138" s="108" t="s">
        <v>170</v>
      </c>
      <c r="E138" s="154" t="s">
        <v>290</v>
      </c>
      <c r="F138" s="162">
        <v>1581</v>
      </c>
    </row>
    <row r="139" spans="1:6" s="12" customFormat="1" ht="18" customHeight="1">
      <c r="A139" s="264">
        <v>113</v>
      </c>
      <c r="B139" s="86">
        <v>43524</v>
      </c>
      <c r="C139" s="105" t="s">
        <v>60</v>
      </c>
      <c r="D139" s="108" t="s">
        <v>141</v>
      </c>
      <c r="E139" s="154" t="s">
        <v>290</v>
      </c>
      <c r="F139" s="159">
        <v>1895</v>
      </c>
    </row>
    <row r="140" spans="1:6" s="12" customFormat="1" ht="18" customHeight="1">
      <c r="A140" s="264">
        <v>114</v>
      </c>
      <c r="B140" s="86">
        <v>43524</v>
      </c>
      <c r="C140" s="105" t="s">
        <v>60</v>
      </c>
      <c r="D140" s="108" t="s">
        <v>124</v>
      </c>
      <c r="E140" s="154" t="s">
        <v>290</v>
      </c>
      <c r="F140" s="159">
        <v>3068</v>
      </c>
    </row>
    <row r="141" spans="1:6" s="12" customFormat="1" ht="18" customHeight="1">
      <c r="A141" s="264">
        <v>115</v>
      </c>
      <c r="B141" s="86">
        <v>43524</v>
      </c>
      <c r="C141" s="105" t="s">
        <v>60</v>
      </c>
      <c r="D141" s="108" t="s">
        <v>171</v>
      </c>
      <c r="E141" s="154" t="s">
        <v>290</v>
      </c>
      <c r="F141" s="159">
        <v>1593</v>
      </c>
    </row>
    <row r="142" spans="1:6" s="12" customFormat="1" ht="18" customHeight="1">
      <c r="A142" s="264">
        <v>116</v>
      </c>
      <c r="B142" s="86">
        <v>43524</v>
      </c>
      <c r="C142" s="105" t="s">
        <v>60</v>
      </c>
      <c r="D142" s="108" t="s">
        <v>142</v>
      </c>
      <c r="E142" s="154" t="s">
        <v>290</v>
      </c>
      <c r="F142" s="159">
        <v>1405</v>
      </c>
    </row>
    <row r="143" spans="1:6" s="12" customFormat="1" ht="18" customHeight="1">
      <c r="A143" s="264">
        <v>117</v>
      </c>
      <c r="B143" s="86">
        <v>43524</v>
      </c>
      <c r="C143" s="105" t="s">
        <v>60</v>
      </c>
      <c r="D143" s="108" t="s">
        <v>143</v>
      </c>
      <c r="E143" s="154" t="s">
        <v>290</v>
      </c>
      <c r="F143" s="159">
        <v>1971</v>
      </c>
    </row>
    <row r="144" spans="1:6" s="12" customFormat="1" ht="18" customHeight="1">
      <c r="A144" s="264">
        <v>118</v>
      </c>
      <c r="B144" s="86">
        <v>43524</v>
      </c>
      <c r="C144" s="105" t="s">
        <v>60</v>
      </c>
      <c r="D144" s="108" t="s">
        <v>144</v>
      </c>
      <c r="E144" s="154" t="s">
        <v>290</v>
      </c>
      <c r="F144" s="159">
        <v>2009</v>
      </c>
    </row>
    <row r="145" spans="1:6" s="12" customFormat="1" ht="18" customHeight="1">
      <c r="A145" s="264">
        <v>119</v>
      </c>
      <c r="B145" s="86">
        <v>43524</v>
      </c>
      <c r="C145" s="105" t="s">
        <v>60</v>
      </c>
      <c r="D145" s="108" t="s">
        <v>145</v>
      </c>
      <c r="E145" s="154" t="s">
        <v>290</v>
      </c>
      <c r="F145" s="159">
        <v>3549</v>
      </c>
    </row>
    <row r="146" spans="1:6" s="12" customFormat="1" ht="18" customHeight="1">
      <c r="A146" s="264">
        <v>120</v>
      </c>
      <c r="B146" s="86">
        <v>43524</v>
      </c>
      <c r="C146" s="105" t="s">
        <v>60</v>
      </c>
      <c r="D146" s="108" t="s">
        <v>289</v>
      </c>
      <c r="E146" s="154" t="s">
        <v>290</v>
      </c>
      <c r="F146" s="159">
        <v>763</v>
      </c>
    </row>
    <row r="147" spans="1:6" s="12" customFormat="1" ht="18" customHeight="1">
      <c r="A147" s="264">
        <v>121</v>
      </c>
      <c r="B147" s="86">
        <v>43524</v>
      </c>
      <c r="C147" s="105" t="s">
        <v>60</v>
      </c>
      <c r="D147" s="108" t="s">
        <v>146</v>
      </c>
      <c r="E147" s="154" t="s">
        <v>290</v>
      </c>
      <c r="F147" s="163">
        <v>1895</v>
      </c>
    </row>
    <row r="148" spans="1:6" s="12" customFormat="1" ht="18" customHeight="1">
      <c r="A148" s="264">
        <v>122</v>
      </c>
      <c r="B148" s="86">
        <v>43524</v>
      </c>
      <c r="C148" s="105" t="s">
        <v>60</v>
      </c>
      <c r="D148" s="108" t="s">
        <v>147</v>
      </c>
      <c r="E148" s="154" t="s">
        <v>290</v>
      </c>
      <c r="F148" s="162">
        <v>1905</v>
      </c>
    </row>
    <row r="149" spans="1:6" s="12" customFormat="1" ht="27" customHeight="1">
      <c r="A149" s="264">
        <v>123</v>
      </c>
      <c r="B149" s="86">
        <v>43524</v>
      </c>
      <c r="C149" s="105" t="s">
        <v>60</v>
      </c>
      <c r="D149" s="108" t="s">
        <v>148</v>
      </c>
      <c r="E149" s="154" t="s">
        <v>290</v>
      </c>
      <c r="F149" s="162">
        <v>1801</v>
      </c>
    </row>
    <row r="150" spans="1:6" s="12" customFormat="1" ht="18" customHeight="1">
      <c r="A150" s="264">
        <v>124</v>
      </c>
      <c r="B150" s="86">
        <v>43524</v>
      </c>
      <c r="C150" s="105" t="s">
        <v>60</v>
      </c>
      <c r="D150" s="108" t="s">
        <v>149</v>
      </c>
      <c r="E150" s="154" t="s">
        <v>290</v>
      </c>
      <c r="F150" s="162">
        <v>1857</v>
      </c>
    </row>
    <row r="151" spans="1:6" s="12" customFormat="1" ht="27" customHeight="1">
      <c r="A151" s="264">
        <v>125</v>
      </c>
      <c r="B151" s="86">
        <v>43524</v>
      </c>
      <c r="C151" s="105" t="s">
        <v>60</v>
      </c>
      <c r="D151" s="108" t="s">
        <v>177</v>
      </c>
      <c r="E151" s="154" t="s">
        <v>290</v>
      </c>
      <c r="F151" s="162">
        <v>2443</v>
      </c>
    </row>
    <row r="152" spans="1:6" s="12" customFormat="1" ht="27" customHeight="1">
      <c r="A152" s="264">
        <v>126</v>
      </c>
      <c r="B152" s="86">
        <v>43524</v>
      </c>
      <c r="C152" s="105" t="s">
        <v>60</v>
      </c>
      <c r="D152" s="108" t="s">
        <v>172</v>
      </c>
      <c r="E152" s="154" t="s">
        <v>290</v>
      </c>
      <c r="F152" s="162">
        <v>1265</v>
      </c>
    </row>
    <row r="153" spans="1:6" s="12" customFormat="1" ht="26.25" customHeight="1">
      <c r="A153" s="264">
        <v>127</v>
      </c>
      <c r="B153" s="86">
        <v>43524</v>
      </c>
      <c r="C153" s="105" t="s">
        <v>60</v>
      </c>
      <c r="D153" s="108" t="s">
        <v>150</v>
      </c>
      <c r="E153" s="154" t="s">
        <v>290</v>
      </c>
      <c r="F153" s="162">
        <v>1616</v>
      </c>
    </row>
    <row r="154" spans="1:6" s="12" customFormat="1" ht="18" customHeight="1">
      <c r="A154" s="264">
        <v>128</v>
      </c>
      <c r="B154" s="86">
        <v>43524</v>
      </c>
      <c r="C154" s="105" t="s">
        <v>60</v>
      </c>
      <c r="D154" s="108" t="s">
        <v>153</v>
      </c>
      <c r="E154" s="154" t="s">
        <v>290</v>
      </c>
      <c r="F154" s="162">
        <v>2545</v>
      </c>
    </row>
    <row r="155" spans="1:6" s="12" customFormat="1" ht="18" customHeight="1">
      <c r="A155" s="264">
        <v>129</v>
      </c>
      <c r="B155" s="86">
        <v>43524</v>
      </c>
      <c r="C155" s="105" t="s">
        <v>60</v>
      </c>
      <c r="D155" s="108" t="s">
        <v>131</v>
      </c>
      <c r="E155" s="154" t="s">
        <v>290</v>
      </c>
      <c r="F155" s="162">
        <v>2559</v>
      </c>
    </row>
    <row r="156" spans="1:6" s="12" customFormat="1" ht="18" customHeight="1">
      <c r="A156" s="264">
        <v>130</v>
      </c>
      <c r="B156" s="86">
        <v>43524</v>
      </c>
      <c r="C156" s="105" t="s">
        <v>60</v>
      </c>
      <c r="D156" s="108" t="s">
        <v>151</v>
      </c>
      <c r="E156" s="154" t="s">
        <v>290</v>
      </c>
      <c r="F156" s="162">
        <v>0</v>
      </c>
    </row>
    <row r="157" spans="1:6" s="12" customFormat="1" ht="18" customHeight="1">
      <c r="A157" s="264">
        <v>131</v>
      </c>
      <c r="B157" s="86">
        <v>43524</v>
      </c>
      <c r="C157" s="105" t="s">
        <v>60</v>
      </c>
      <c r="D157" s="108" t="s">
        <v>165</v>
      </c>
      <c r="E157" s="154" t="s">
        <v>290</v>
      </c>
      <c r="F157" s="159">
        <v>1604</v>
      </c>
    </row>
    <row r="158" spans="1:6" s="12" customFormat="1" ht="18" customHeight="1">
      <c r="A158" s="264">
        <v>132</v>
      </c>
      <c r="B158" s="86">
        <v>43524</v>
      </c>
      <c r="C158" s="105" t="s">
        <v>60</v>
      </c>
      <c r="D158" s="108" t="s">
        <v>187</v>
      </c>
      <c r="E158" s="154" t="s">
        <v>290</v>
      </c>
      <c r="F158" s="162">
        <v>1616</v>
      </c>
    </row>
    <row r="159" spans="1:6" s="12" customFormat="1" ht="18" customHeight="1">
      <c r="A159" s="264">
        <v>133</v>
      </c>
      <c r="B159" s="86">
        <v>43524</v>
      </c>
      <c r="C159" s="105" t="s">
        <v>60</v>
      </c>
      <c r="D159" s="108" t="s">
        <v>152</v>
      </c>
      <c r="E159" s="154" t="s">
        <v>290</v>
      </c>
      <c r="F159" s="159">
        <v>1642</v>
      </c>
    </row>
    <row r="160" spans="1:6" s="12" customFormat="1" ht="18" customHeight="1">
      <c r="A160" s="264">
        <v>134</v>
      </c>
      <c r="B160" s="86">
        <v>43524</v>
      </c>
      <c r="C160" s="105" t="s">
        <v>60</v>
      </c>
      <c r="D160" s="108" t="s">
        <v>127</v>
      </c>
      <c r="E160" s="154" t="s">
        <v>290</v>
      </c>
      <c r="F160" s="162">
        <v>1503</v>
      </c>
    </row>
    <row r="161" spans="1:6" s="12" customFormat="1" ht="18" customHeight="1">
      <c r="A161" s="264">
        <v>135</v>
      </c>
      <c r="B161" s="86">
        <v>43511</v>
      </c>
      <c r="C161" s="105" t="s">
        <v>160</v>
      </c>
      <c r="D161" s="108" t="s">
        <v>166</v>
      </c>
      <c r="E161" s="154" t="s">
        <v>167</v>
      </c>
      <c r="F161" s="162">
        <v>21.6</v>
      </c>
    </row>
    <row r="162" spans="1:6" s="12" customFormat="1" ht="18" customHeight="1">
      <c r="A162" s="264">
        <v>136</v>
      </c>
      <c r="B162" s="86">
        <v>43512</v>
      </c>
      <c r="C162" s="105" t="s">
        <v>160</v>
      </c>
      <c r="D162" s="108" t="s">
        <v>178</v>
      </c>
      <c r="E162" s="154" t="s">
        <v>294</v>
      </c>
      <c r="F162" s="162">
        <v>52.8</v>
      </c>
    </row>
    <row r="163" spans="1:6" s="12" customFormat="1" ht="18" customHeight="1">
      <c r="A163" s="264">
        <v>137</v>
      </c>
      <c r="B163" s="147">
        <v>43505</v>
      </c>
      <c r="C163" s="105" t="s">
        <v>160</v>
      </c>
      <c r="D163" s="108" t="s">
        <v>178</v>
      </c>
      <c r="E163" s="154" t="s">
        <v>291</v>
      </c>
      <c r="F163" s="162">
        <v>6.1</v>
      </c>
    </row>
    <row r="164" spans="1:6" s="12" customFormat="1" ht="35.25" customHeight="1">
      <c r="A164" s="264">
        <v>138</v>
      </c>
      <c r="B164" s="147">
        <v>43524</v>
      </c>
      <c r="C164" s="148" t="s">
        <v>160</v>
      </c>
      <c r="D164" s="149" t="s">
        <v>296</v>
      </c>
      <c r="E164" s="184" t="s">
        <v>184</v>
      </c>
      <c r="F164" s="188">
        <v>4.2</v>
      </c>
    </row>
    <row r="165" spans="1:6" s="12" customFormat="1" ht="34.5" customHeight="1">
      <c r="A165" s="264">
        <v>139</v>
      </c>
      <c r="B165" s="86">
        <v>43524</v>
      </c>
      <c r="C165" s="105" t="s">
        <v>160</v>
      </c>
      <c r="D165" s="108" t="s">
        <v>296</v>
      </c>
      <c r="E165" s="154" t="s">
        <v>184</v>
      </c>
      <c r="F165" s="162">
        <v>2.5</v>
      </c>
    </row>
    <row r="166" spans="1:6" s="12" customFormat="1" ht="33" customHeight="1">
      <c r="A166" s="264">
        <v>140</v>
      </c>
      <c r="B166" s="86">
        <v>43524</v>
      </c>
      <c r="C166" s="105" t="s">
        <v>160</v>
      </c>
      <c r="D166" s="108" t="s">
        <v>296</v>
      </c>
      <c r="E166" s="154" t="s">
        <v>184</v>
      </c>
      <c r="F166" s="162">
        <v>2.1</v>
      </c>
    </row>
    <row r="167" spans="1:6" s="12" customFormat="1" ht="33.75" customHeight="1">
      <c r="A167" s="264">
        <v>141</v>
      </c>
      <c r="B167" s="86">
        <v>43580</v>
      </c>
      <c r="C167" s="86" t="s">
        <v>71</v>
      </c>
      <c r="D167" s="104" t="s">
        <v>67</v>
      </c>
      <c r="E167" s="178" t="s">
        <v>397</v>
      </c>
      <c r="F167" s="90">
        <v>320</v>
      </c>
    </row>
    <row r="168" spans="1:6" s="12" customFormat="1" ht="18" customHeight="1">
      <c r="A168" s="264">
        <v>142</v>
      </c>
      <c r="B168" s="86">
        <v>43521</v>
      </c>
      <c r="C168" s="86" t="s">
        <v>285</v>
      </c>
      <c r="D168" s="104" t="s">
        <v>68</v>
      </c>
      <c r="E168" s="178" t="s">
        <v>284</v>
      </c>
      <c r="F168" s="200">
        <v>1432.5</v>
      </c>
    </row>
    <row r="169" spans="1:6" s="12" customFormat="1" ht="18" customHeight="1">
      <c r="A169" s="264">
        <v>143</v>
      </c>
      <c r="B169" s="86">
        <v>43612</v>
      </c>
      <c r="C169" s="86" t="s">
        <v>61</v>
      </c>
      <c r="D169" s="186" t="s">
        <v>85</v>
      </c>
      <c r="E169" s="193" t="s">
        <v>451</v>
      </c>
      <c r="F169" s="200">
        <v>138</v>
      </c>
    </row>
    <row r="170" spans="1:6" s="12" customFormat="1" ht="18" customHeight="1">
      <c r="A170" s="264">
        <v>144</v>
      </c>
      <c r="B170" s="185">
        <v>43532</v>
      </c>
      <c r="C170" s="86" t="s">
        <v>298</v>
      </c>
      <c r="D170" s="186" t="s">
        <v>93</v>
      </c>
      <c r="E170" s="186" t="s">
        <v>96</v>
      </c>
      <c r="F170" s="152">
        <v>3452.04</v>
      </c>
    </row>
    <row r="171" spans="1:6" s="12" customFormat="1" ht="18" customHeight="1">
      <c r="A171" s="264">
        <v>145</v>
      </c>
      <c r="B171" s="185">
        <v>43532</v>
      </c>
      <c r="C171" s="86" t="s">
        <v>297</v>
      </c>
      <c r="D171" s="186" t="s">
        <v>93</v>
      </c>
      <c r="E171" s="186" t="s">
        <v>95</v>
      </c>
      <c r="F171" s="152">
        <v>2567.16</v>
      </c>
    </row>
    <row r="172" spans="1:6" s="12" customFormat="1" ht="18" customHeight="1">
      <c r="A172" s="264">
        <v>146</v>
      </c>
      <c r="B172" s="185">
        <v>43558</v>
      </c>
      <c r="C172" s="103" t="s">
        <v>63</v>
      </c>
      <c r="D172" s="186" t="s">
        <v>74</v>
      </c>
      <c r="E172" s="186" t="s">
        <v>308</v>
      </c>
      <c r="F172" s="152">
        <v>6320.34</v>
      </c>
    </row>
    <row r="173" spans="1:6" s="12" customFormat="1" ht="18" customHeight="1">
      <c r="A173" s="264">
        <v>147</v>
      </c>
      <c r="B173" s="185">
        <v>43525</v>
      </c>
      <c r="C173" s="85" t="s">
        <v>59</v>
      </c>
      <c r="D173" s="186" t="s">
        <v>126</v>
      </c>
      <c r="E173" s="186" t="s">
        <v>299</v>
      </c>
      <c r="F173" s="153">
        <v>4186.08</v>
      </c>
    </row>
    <row r="174" spans="1:6" s="12" customFormat="1" ht="18" customHeight="1">
      <c r="A174" s="264">
        <v>148</v>
      </c>
      <c r="B174" s="185">
        <v>43525</v>
      </c>
      <c r="C174" s="150" t="s">
        <v>71</v>
      </c>
      <c r="D174" s="186" t="s">
        <v>67</v>
      </c>
      <c r="E174" s="178" t="s">
        <v>309</v>
      </c>
      <c r="F174" s="151">
        <v>19.44</v>
      </c>
    </row>
    <row r="175" spans="1:6" s="12" customFormat="1" ht="18" customHeight="1">
      <c r="A175" s="264">
        <v>149</v>
      </c>
      <c r="B175" s="185">
        <v>43530</v>
      </c>
      <c r="C175" s="150" t="s">
        <v>310</v>
      </c>
      <c r="D175" s="186" t="s">
        <v>66</v>
      </c>
      <c r="E175" s="186" t="s">
        <v>90</v>
      </c>
      <c r="F175" s="151">
        <v>75</v>
      </c>
    </row>
    <row r="176" spans="1:6" s="12" customFormat="1" ht="18" customHeight="1">
      <c r="A176" s="264">
        <v>150</v>
      </c>
      <c r="B176" s="185">
        <v>43525</v>
      </c>
      <c r="C176" s="86" t="s">
        <v>59</v>
      </c>
      <c r="D176" s="186" t="s">
        <v>300</v>
      </c>
      <c r="E176" s="186" t="s">
        <v>301</v>
      </c>
      <c r="F176" s="192">
        <f>2502.21-5.8</f>
        <v>2496.41</v>
      </c>
    </row>
    <row r="177" spans="1:6" s="12" customFormat="1" ht="18" customHeight="1">
      <c r="A177" s="264">
        <v>151</v>
      </c>
      <c r="B177" s="185">
        <v>43525</v>
      </c>
      <c r="C177" s="259" t="s">
        <v>59</v>
      </c>
      <c r="D177" s="186" t="s">
        <v>174</v>
      </c>
      <c r="E177" s="186" t="s">
        <v>302</v>
      </c>
      <c r="F177" s="156">
        <v>3327.54</v>
      </c>
    </row>
    <row r="178" spans="1:6" s="12" customFormat="1" ht="18" customHeight="1">
      <c r="A178" s="264">
        <v>152</v>
      </c>
      <c r="B178" s="185">
        <v>43525</v>
      </c>
      <c r="C178" s="86" t="s">
        <v>59</v>
      </c>
      <c r="D178" s="186" t="s">
        <v>65</v>
      </c>
      <c r="E178" s="186" t="s">
        <v>303</v>
      </c>
      <c r="F178" s="152">
        <v>1819</v>
      </c>
    </row>
    <row r="179" spans="1:6" s="12" customFormat="1" ht="18" customHeight="1">
      <c r="A179" s="264">
        <v>153</v>
      </c>
      <c r="B179" s="185">
        <v>43525</v>
      </c>
      <c r="C179" s="86" t="s">
        <v>59</v>
      </c>
      <c r="D179" s="186" t="s">
        <v>64</v>
      </c>
      <c r="E179" s="186" t="s">
        <v>303</v>
      </c>
      <c r="F179" s="152">
        <v>1819</v>
      </c>
    </row>
    <row r="180" spans="1:6" s="12" customFormat="1" ht="18" customHeight="1">
      <c r="A180" s="264">
        <v>154</v>
      </c>
      <c r="B180" s="185">
        <v>43525</v>
      </c>
      <c r="C180" s="86" t="s">
        <v>59</v>
      </c>
      <c r="D180" s="186" t="s">
        <v>81</v>
      </c>
      <c r="E180" s="186" t="s">
        <v>304</v>
      </c>
      <c r="F180" s="152">
        <v>2254.85</v>
      </c>
    </row>
    <row r="181" spans="1:6" s="12" customFormat="1" ht="18" customHeight="1">
      <c r="A181" s="264">
        <v>155</v>
      </c>
      <c r="B181" s="185">
        <v>43525</v>
      </c>
      <c r="C181" s="86" t="s">
        <v>59</v>
      </c>
      <c r="D181" s="186" t="s">
        <v>82</v>
      </c>
      <c r="E181" s="186" t="s">
        <v>305</v>
      </c>
      <c r="F181" s="152">
        <v>2455.3</v>
      </c>
    </row>
    <row r="182" spans="1:6" s="12" customFormat="1" ht="18" customHeight="1">
      <c r="A182" s="264">
        <v>156</v>
      </c>
      <c r="B182" s="185">
        <v>43525</v>
      </c>
      <c r="C182" s="86" t="s">
        <v>59</v>
      </c>
      <c r="D182" s="186" t="s">
        <v>259</v>
      </c>
      <c r="E182" s="186" t="s">
        <v>306</v>
      </c>
      <c r="F182" s="152">
        <v>2774.18</v>
      </c>
    </row>
    <row r="183" spans="1:6" s="12" customFormat="1" ht="18" customHeight="1">
      <c r="A183" s="264">
        <v>157</v>
      </c>
      <c r="B183" s="185">
        <v>43525</v>
      </c>
      <c r="C183" s="86" t="s">
        <v>59</v>
      </c>
      <c r="D183" s="186" t="s">
        <v>238</v>
      </c>
      <c r="E183" s="186" t="s">
        <v>307</v>
      </c>
      <c r="F183" s="152">
        <v>2245.75</v>
      </c>
    </row>
    <row r="184" spans="1:6" s="12" customFormat="1" ht="18" customHeight="1">
      <c r="A184" s="264">
        <v>158</v>
      </c>
      <c r="B184" s="185">
        <v>43525</v>
      </c>
      <c r="C184" s="86" t="s">
        <v>311</v>
      </c>
      <c r="D184" s="186" t="s">
        <v>78</v>
      </c>
      <c r="E184" s="186" t="s">
        <v>134</v>
      </c>
      <c r="F184" s="152">
        <v>7701.34</v>
      </c>
    </row>
    <row r="185" spans="1:6" s="12" customFormat="1" ht="18" customHeight="1">
      <c r="A185" s="264">
        <v>159</v>
      </c>
      <c r="B185" s="185">
        <v>43525</v>
      </c>
      <c r="C185" s="86" t="s">
        <v>312</v>
      </c>
      <c r="D185" s="186" t="s">
        <v>78</v>
      </c>
      <c r="E185" s="186" t="s">
        <v>134</v>
      </c>
      <c r="F185" s="152">
        <v>4188.95</v>
      </c>
    </row>
    <row r="186" spans="1:6" s="12" customFormat="1" ht="18" customHeight="1">
      <c r="A186" s="264">
        <v>160</v>
      </c>
      <c r="B186" s="86">
        <v>43525</v>
      </c>
      <c r="C186" s="85" t="s">
        <v>59</v>
      </c>
      <c r="D186" s="186" t="s">
        <v>56</v>
      </c>
      <c r="E186" s="186" t="s">
        <v>313</v>
      </c>
      <c r="F186" s="152">
        <v>1669.78</v>
      </c>
    </row>
    <row r="187" spans="1:6" s="12" customFormat="1" ht="27.75" customHeight="1">
      <c r="A187" s="264">
        <v>161</v>
      </c>
      <c r="B187" s="185">
        <v>43525</v>
      </c>
      <c r="C187" s="85" t="s">
        <v>59</v>
      </c>
      <c r="D187" s="186" t="s">
        <v>171</v>
      </c>
      <c r="E187" s="193" t="s">
        <v>314</v>
      </c>
      <c r="F187" s="155">
        <v>2019.42</v>
      </c>
    </row>
    <row r="188" spans="1:6" s="12" customFormat="1" ht="18" customHeight="1">
      <c r="A188" s="264">
        <v>162</v>
      </c>
      <c r="B188" s="185">
        <v>43525</v>
      </c>
      <c r="C188" s="86" t="s">
        <v>59</v>
      </c>
      <c r="D188" s="186" t="s">
        <v>125</v>
      </c>
      <c r="E188" s="186" t="s">
        <v>315</v>
      </c>
      <c r="F188" s="152">
        <v>1185.37</v>
      </c>
    </row>
    <row r="189" spans="1:6" s="12" customFormat="1" ht="18" customHeight="1">
      <c r="A189" s="264">
        <v>163</v>
      </c>
      <c r="B189" s="185">
        <v>43555</v>
      </c>
      <c r="C189" s="86" t="s">
        <v>62</v>
      </c>
      <c r="D189" s="186" t="s">
        <v>86</v>
      </c>
      <c r="E189" s="186" t="s">
        <v>316</v>
      </c>
      <c r="F189" s="152">
        <v>901.92</v>
      </c>
    </row>
    <row r="190" spans="1:6" s="12" customFormat="1" ht="18" customHeight="1">
      <c r="A190" s="264">
        <v>164</v>
      </c>
      <c r="B190" s="185">
        <v>43555</v>
      </c>
      <c r="C190" s="86" t="s">
        <v>62</v>
      </c>
      <c r="D190" s="186" t="s">
        <v>86</v>
      </c>
      <c r="E190" s="186" t="s">
        <v>317</v>
      </c>
      <c r="F190" s="152">
        <v>818.32</v>
      </c>
    </row>
    <row r="191" spans="1:6" s="12" customFormat="1" ht="18" customHeight="1">
      <c r="A191" s="264">
        <v>165</v>
      </c>
      <c r="B191" s="185">
        <v>43555</v>
      </c>
      <c r="C191" s="86" t="s">
        <v>62</v>
      </c>
      <c r="D191" s="186" t="s">
        <v>86</v>
      </c>
      <c r="E191" s="186" t="s">
        <v>318</v>
      </c>
      <c r="F191" s="152">
        <v>210.72</v>
      </c>
    </row>
    <row r="192" spans="1:6" s="12" customFormat="1" ht="18" customHeight="1">
      <c r="A192" s="264">
        <v>166</v>
      </c>
      <c r="B192" s="185">
        <v>43555</v>
      </c>
      <c r="C192" s="86" t="s">
        <v>61</v>
      </c>
      <c r="D192" s="186" t="s">
        <v>85</v>
      </c>
      <c r="E192" s="186" t="s">
        <v>319</v>
      </c>
      <c r="F192" s="152">
        <v>7641.85</v>
      </c>
    </row>
    <row r="193" spans="1:6" s="12" customFormat="1" ht="18" customHeight="1">
      <c r="A193" s="264">
        <v>167</v>
      </c>
      <c r="B193" s="185">
        <v>43555</v>
      </c>
      <c r="C193" s="86" t="s">
        <v>61</v>
      </c>
      <c r="D193" s="186" t="s">
        <v>85</v>
      </c>
      <c r="E193" s="186" t="s">
        <v>320</v>
      </c>
      <c r="F193" s="152">
        <v>14.4</v>
      </c>
    </row>
    <row r="194" spans="1:6" s="12" customFormat="1" ht="18" customHeight="1">
      <c r="A194" s="264">
        <v>168</v>
      </c>
      <c r="B194" s="86">
        <v>43526</v>
      </c>
      <c r="C194" s="86" t="s">
        <v>161</v>
      </c>
      <c r="D194" s="186" t="s">
        <v>94</v>
      </c>
      <c r="E194" s="186" t="s">
        <v>168</v>
      </c>
      <c r="F194" s="152">
        <v>452.2</v>
      </c>
    </row>
    <row r="195" spans="1:6" s="12" customFormat="1" ht="18" customHeight="1">
      <c r="A195" s="264">
        <v>169</v>
      </c>
      <c r="B195" s="86">
        <v>43536</v>
      </c>
      <c r="C195" s="86" t="s">
        <v>200</v>
      </c>
      <c r="D195" s="186" t="s">
        <v>186</v>
      </c>
      <c r="E195" s="186" t="s">
        <v>321</v>
      </c>
      <c r="F195" s="152">
        <v>305.6</v>
      </c>
    </row>
    <row r="196" spans="1:6" s="12" customFormat="1" ht="18" customHeight="1">
      <c r="A196" s="264">
        <v>170</v>
      </c>
      <c r="B196" s="86">
        <v>43538</v>
      </c>
      <c r="C196" s="86" t="s">
        <v>328</v>
      </c>
      <c r="D196" s="186" t="s">
        <v>78</v>
      </c>
      <c r="E196" s="186" t="s">
        <v>329</v>
      </c>
      <c r="F196" s="152">
        <v>1241.35</v>
      </c>
    </row>
    <row r="197" spans="1:6" s="12" customFormat="1" ht="18" customHeight="1">
      <c r="A197" s="264">
        <v>171</v>
      </c>
      <c r="B197" s="86">
        <v>43539</v>
      </c>
      <c r="C197" s="86" t="s">
        <v>161</v>
      </c>
      <c r="D197" s="186" t="s">
        <v>185</v>
      </c>
      <c r="E197" s="186" t="s">
        <v>188</v>
      </c>
      <c r="F197" s="152">
        <v>147.84</v>
      </c>
    </row>
    <row r="198" spans="1:6" s="12" customFormat="1" ht="18" customHeight="1">
      <c r="A198" s="264">
        <v>172</v>
      </c>
      <c r="B198" s="85">
        <v>43555</v>
      </c>
      <c r="C198" s="105" t="s">
        <v>60</v>
      </c>
      <c r="D198" s="161" t="s">
        <v>88</v>
      </c>
      <c r="E198" s="161" t="s">
        <v>89</v>
      </c>
      <c r="F198" s="152">
        <v>449.65</v>
      </c>
    </row>
    <row r="199" spans="1:6" s="12" customFormat="1" ht="30.75" customHeight="1">
      <c r="A199" s="264">
        <v>173</v>
      </c>
      <c r="B199" s="85">
        <v>43555</v>
      </c>
      <c r="C199" s="105" t="s">
        <v>60</v>
      </c>
      <c r="D199" s="108" t="s">
        <v>136</v>
      </c>
      <c r="E199" s="154" t="s">
        <v>322</v>
      </c>
      <c r="F199" s="162">
        <v>2528</v>
      </c>
    </row>
    <row r="200" spans="1:6" s="12" customFormat="1" ht="18" customHeight="1">
      <c r="A200" s="264">
        <v>174</v>
      </c>
      <c r="B200" s="85">
        <v>43555</v>
      </c>
      <c r="C200" s="105" t="s">
        <v>60</v>
      </c>
      <c r="D200" s="108" t="s">
        <v>137</v>
      </c>
      <c r="E200" s="154" t="s">
        <v>322</v>
      </c>
      <c r="F200" s="162">
        <v>2568</v>
      </c>
    </row>
    <row r="201" spans="1:6" s="12" customFormat="1" ht="18" customHeight="1">
      <c r="A201" s="264">
        <v>175</v>
      </c>
      <c r="B201" s="85">
        <v>43555</v>
      </c>
      <c r="C201" s="105" t="s">
        <v>60</v>
      </c>
      <c r="D201" s="108" t="s">
        <v>121</v>
      </c>
      <c r="E201" s="154" t="s">
        <v>322</v>
      </c>
      <c r="F201" s="162">
        <v>0</v>
      </c>
    </row>
    <row r="202" spans="1:6" s="12" customFormat="1" ht="18" customHeight="1">
      <c r="A202" s="264">
        <v>176</v>
      </c>
      <c r="B202" s="85">
        <v>43555</v>
      </c>
      <c r="C202" s="105" t="s">
        <v>60</v>
      </c>
      <c r="D202" s="108" t="s">
        <v>138</v>
      </c>
      <c r="E202" s="154" t="s">
        <v>322</v>
      </c>
      <c r="F202" s="162">
        <v>898</v>
      </c>
    </row>
    <row r="203" spans="1:6" s="12" customFormat="1" ht="18" customHeight="1">
      <c r="A203" s="264">
        <v>177</v>
      </c>
      <c r="B203" s="85">
        <v>43555</v>
      </c>
      <c r="C203" s="105" t="s">
        <v>60</v>
      </c>
      <c r="D203" s="108" t="s">
        <v>139</v>
      </c>
      <c r="E203" s="154" t="s">
        <v>322</v>
      </c>
      <c r="F203" s="162">
        <v>1181</v>
      </c>
    </row>
    <row r="204" spans="1:6" s="12" customFormat="1" ht="18" customHeight="1">
      <c r="A204" s="264">
        <v>178</v>
      </c>
      <c r="B204" s="85">
        <v>43555</v>
      </c>
      <c r="C204" s="105" t="s">
        <v>60</v>
      </c>
      <c r="D204" s="108" t="s">
        <v>159</v>
      </c>
      <c r="E204" s="154" t="s">
        <v>322</v>
      </c>
      <c r="F204" s="162">
        <v>2545</v>
      </c>
    </row>
    <row r="205" spans="1:6" s="12" customFormat="1" ht="18" customHeight="1">
      <c r="A205" s="264">
        <v>179</v>
      </c>
      <c r="B205" s="85">
        <v>43555</v>
      </c>
      <c r="C205" s="105" t="s">
        <v>60</v>
      </c>
      <c r="D205" s="108" t="s">
        <v>122</v>
      </c>
      <c r="E205" s="154" t="s">
        <v>322</v>
      </c>
      <c r="F205" s="162">
        <v>1631</v>
      </c>
    </row>
    <row r="206" spans="1:6" s="12" customFormat="1" ht="18" customHeight="1">
      <c r="A206" s="264">
        <v>180</v>
      </c>
      <c r="B206" s="85">
        <v>43555</v>
      </c>
      <c r="C206" s="105" t="s">
        <v>60</v>
      </c>
      <c r="D206" s="108" t="s">
        <v>140</v>
      </c>
      <c r="E206" s="154" t="s">
        <v>322</v>
      </c>
      <c r="F206" s="162">
        <v>2302</v>
      </c>
    </row>
    <row r="207" spans="1:6" s="12" customFormat="1" ht="18" customHeight="1">
      <c r="A207" s="264">
        <v>181</v>
      </c>
      <c r="B207" s="85">
        <v>43555</v>
      </c>
      <c r="C207" s="105" t="s">
        <v>60</v>
      </c>
      <c r="D207" s="108" t="s">
        <v>176</v>
      </c>
      <c r="E207" s="154" t="s">
        <v>322</v>
      </c>
      <c r="F207" s="162">
        <v>1276</v>
      </c>
    </row>
    <row r="208" spans="1:6" s="12" customFormat="1" ht="18" customHeight="1">
      <c r="A208" s="264">
        <v>182</v>
      </c>
      <c r="B208" s="85">
        <v>43555</v>
      </c>
      <c r="C208" s="105" t="s">
        <v>60</v>
      </c>
      <c r="D208" s="108" t="s">
        <v>123</v>
      </c>
      <c r="E208" s="154" t="s">
        <v>322</v>
      </c>
      <c r="F208" s="162">
        <v>2549</v>
      </c>
    </row>
    <row r="209" spans="1:6" s="12" customFormat="1" ht="28.5" customHeight="1">
      <c r="A209" s="264">
        <v>183</v>
      </c>
      <c r="B209" s="85">
        <v>43555</v>
      </c>
      <c r="C209" s="105" t="s">
        <v>60</v>
      </c>
      <c r="D209" s="108" t="s">
        <v>323</v>
      </c>
      <c r="E209" s="154" t="s">
        <v>322</v>
      </c>
      <c r="F209" s="162">
        <v>926</v>
      </c>
    </row>
    <row r="210" spans="1:6" s="12" customFormat="1" ht="18" customHeight="1">
      <c r="A210" s="264">
        <v>184</v>
      </c>
      <c r="B210" s="85">
        <v>43555</v>
      </c>
      <c r="C210" s="105" t="s">
        <v>60</v>
      </c>
      <c r="D210" s="108" t="s">
        <v>170</v>
      </c>
      <c r="E210" s="154" t="s">
        <v>322</v>
      </c>
      <c r="F210" s="162">
        <v>1581</v>
      </c>
    </row>
    <row r="211" spans="1:6" s="12" customFormat="1" ht="18" customHeight="1">
      <c r="A211" s="264">
        <v>185</v>
      </c>
      <c r="B211" s="85">
        <v>43555</v>
      </c>
      <c r="C211" s="105" t="s">
        <v>60</v>
      </c>
      <c r="D211" s="108" t="s">
        <v>141</v>
      </c>
      <c r="E211" s="154" t="s">
        <v>322</v>
      </c>
      <c r="F211" s="159">
        <v>1893</v>
      </c>
    </row>
    <row r="212" spans="1:6" s="12" customFormat="1" ht="18" customHeight="1">
      <c r="A212" s="264">
        <v>186</v>
      </c>
      <c r="B212" s="85">
        <v>43555</v>
      </c>
      <c r="C212" s="105" t="s">
        <v>60</v>
      </c>
      <c r="D212" s="108" t="s">
        <v>124</v>
      </c>
      <c r="E212" s="154" t="s">
        <v>322</v>
      </c>
      <c r="F212" s="159">
        <v>3068</v>
      </c>
    </row>
    <row r="213" spans="1:6" s="12" customFormat="1" ht="18" customHeight="1">
      <c r="A213" s="264">
        <v>187</v>
      </c>
      <c r="B213" s="85">
        <v>43555</v>
      </c>
      <c r="C213" s="105" t="s">
        <v>60</v>
      </c>
      <c r="D213" s="108" t="s">
        <v>171</v>
      </c>
      <c r="E213" s="154" t="s">
        <v>322</v>
      </c>
      <c r="F213" s="159">
        <v>0</v>
      </c>
    </row>
    <row r="214" spans="1:6" s="12" customFormat="1" ht="18" customHeight="1">
      <c r="A214" s="264">
        <v>188</v>
      </c>
      <c r="B214" s="85">
        <v>43555</v>
      </c>
      <c r="C214" s="105" t="s">
        <v>60</v>
      </c>
      <c r="D214" s="108" t="s">
        <v>142</v>
      </c>
      <c r="E214" s="154" t="s">
        <v>322</v>
      </c>
      <c r="F214" s="159">
        <v>1404</v>
      </c>
    </row>
    <row r="215" spans="1:6" s="12" customFormat="1" ht="18" customHeight="1">
      <c r="A215" s="264">
        <v>189</v>
      </c>
      <c r="B215" s="85">
        <v>43555</v>
      </c>
      <c r="C215" s="105" t="s">
        <v>60</v>
      </c>
      <c r="D215" s="108" t="s">
        <v>143</v>
      </c>
      <c r="E215" s="154" t="s">
        <v>322</v>
      </c>
      <c r="F215" s="159">
        <v>0</v>
      </c>
    </row>
    <row r="216" spans="1:6" s="12" customFormat="1" ht="18" customHeight="1">
      <c r="A216" s="264">
        <v>190</v>
      </c>
      <c r="B216" s="85">
        <v>43555</v>
      </c>
      <c r="C216" s="105" t="s">
        <v>60</v>
      </c>
      <c r="D216" s="108" t="s">
        <v>144</v>
      </c>
      <c r="E216" s="154" t="s">
        <v>322</v>
      </c>
      <c r="F216" s="159">
        <v>2010</v>
      </c>
    </row>
    <row r="217" spans="1:6" s="12" customFormat="1" ht="18" customHeight="1">
      <c r="A217" s="264">
        <v>191</v>
      </c>
      <c r="B217" s="85">
        <v>43555</v>
      </c>
      <c r="C217" s="105" t="s">
        <v>60</v>
      </c>
      <c r="D217" s="108" t="s">
        <v>145</v>
      </c>
      <c r="E217" s="154" t="s">
        <v>322</v>
      </c>
      <c r="F217" s="159">
        <v>1137</v>
      </c>
    </row>
    <row r="218" spans="1:6" s="12" customFormat="1" ht="18" customHeight="1">
      <c r="A218" s="264">
        <v>192</v>
      </c>
      <c r="B218" s="85">
        <v>43555</v>
      </c>
      <c r="C218" s="105" t="s">
        <v>60</v>
      </c>
      <c r="D218" s="108" t="s">
        <v>289</v>
      </c>
      <c r="E218" s="154" t="s">
        <v>322</v>
      </c>
      <c r="F218" s="159">
        <v>1616</v>
      </c>
    </row>
    <row r="219" spans="1:6" s="12" customFormat="1" ht="18" customHeight="1">
      <c r="A219" s="264">
        <v>193</v>
      </c>
      <c r="B219" s="85">
        <v>43555</v>
      </c>
      <c r="C219" s="105" t="s">
        <v>60</v>
      </c>
      <c r="D219" s="108" t="s">
        <v>146</v>
      </c>
      <c r="E219" s="154" t="s">
        <v>322</v>
      </c>
      <c r="F219" s="163">
        <v>1893</v>
      </c>
    </row>
    <row r="220" spans="1:6" s="12" customFormat="1" ht="18" customHeight="1">
      <c r="A220" s="264">
        <v>194</v>
      </c>
      <c r="B220" s="85">
        <v>43555</v>
      </c>
      <c r="C220" s="105" t="s">
        <v>60</v>
      </c>
      <c r="D220" s="108" t="s">
        <v>147</v>
      </c>
      <c r="E220" s="154" t="s">
        <v>322</v>
      </c>
      <c r="F220" s="162">
        <v>1905</v>
      </c>
    </row>
    <row r="221" spans="1:6" s="12" customFormat="1" ht="18" customHeight="1">
      <c r="A221" s="264">
        <v>195</v>
      </c>
      <c r="B221" s="85">
        <v>43555</v>
      </c>
      <c r="C221" s="105" t="s">
        <v>60</v>
      </c>
      <c r="D221" s="108" t="s">
        <v>148</v>
      </c>
      <c r="E221" s="154" t="s">
        <v>322</v>
      </c>
      <c r="F221" s="162">
        <v>1838</v>
      </c>
    </row>
    <row r="222" spans="1:6" s="12" customFormat="1" ht="18" customHeight="1">
      <c r="A222" s="264">
        <v>196</v>
      </c>
      <c r="B222" s="85">
        <v>43555</v>
      </c>
      <c r="C222" s="105" t="s">
        <v>60</v>
      </c>
      <c r="D222" s="108" t="s">
        <v>149</v>
      </c>
      <c r="E222" s="154" t="s">
        <v>322</v>
      </c>
      <c r="F222" s="162">
        <v>1893</v>
      </c>
    </row>
    <row r="223" spans="1:6" s="12" customFormat="1" ht="18" customHeight="1">
      <c r="A223" s="264">
        <v>197</v>
      </c>
      <c r="B223" s="85">
        <v>43555</v>
      </c>
      <c r="C223" s="105" t="s">
        <v>60</v>
      </c>
      <c r="D223" s="108" t="s">
        <v>324</v>
      </c>
      <c r="E223" s="154" t="s">
        <v>322</v>
      </c>
      <c r="F223" s="162">
        <v>926</v>
      </c>
    </row>
    <row r="224" spans="1:6" s="12" customFormat="1" ht="18" customHeight="1">
      <c r="A224" s="264">
        <v>198</v>
      </c>
      <c r="B224" s="85">
        <v>43555</v>
      </c>
      <c r="C224" s="105" t="s">
        <v>60</v>
      </c>
      <c r="D224" s="108" t="s">
        <v>177</v>
      </c>
      <c r="E224" s="154" t="s">
        <v>322</v>
      </c>
      <c r="F224" s="162">
        <v>2516</v>
      </c>
    </row>
    <row r="225" spans="1:6" s="12" customFormat="1" ht="18" customHeight="1">
      <c r="A225" s="264">
        <v>199</v>
      </c>
      <c r="B225" s="85">
        <v>43555</v>
      </c>
      <c r="C225" s="105" t="s">
        <v>60</v>
      </c>
      <c r="D225" s="108" t="s">
        <v>172</v>
      </c>
      <c r="E225" s="154" t="s">
        <v>322</v>
      </c>
      <c r="F225" s="162">
        <v>1264</v>
      </c>
    </row>
    <row r="226" spans="1:6" s="12" customFormat="1" ht="18" customHeight="1">
      <c r="A226" s="264">
        <v>200</v>
      </c>
      <c r="B226" s="85">
        <v>43555</v>
      </c>
      <c r="C226" s="105" t="s">
        <v>60</v>
      </c>
      <c r="D226" s="108" t="s">
        <v>150</v>
      </c>
      <c r="E226" s="154" t="s">
        <v>322</v>
      </c>
      <c r="F226" s="162">
        <v>2021</v>
      </c>
    </row>
    <row r="227" spans="1:6" s="12" customFormat="1" ht="18" customHeight="1">
      <c r="A227" s="264">
        <v>201</v>
      </c>
      <c r="B227" s="85">
        <v>43555</v>
      </c>
      <c r="C227" s="105" t="s">
        <v>60</v>
      </c>
      <c r="D227" s="108" t="s">
        <v>153</v>
      </c>
      <c r="E227" s="154" t="s">
        <v>322</v>
      </c>
      <c r="F227" s="162">
        <v>2545</v>
      </c>
    </row>
    <row r="228" spans="1:6" s="12" customFormat="1" ht="18" customHeight="1">
      <c r="A228" s="264">
        <v>202</v>
      </c>
      <c r="B228" s="85">
        <v>43555</v>
      </c>
      <c r="C228" s="105" t="s">
        <v>60</v>
      </c>
      <c r="D228" s="108" t="s">
        <v>131</v>
      </c>
      <c r="E228" s="154" t="s">
        <v>322</v>
      </c>
      <c r="F228" s="162">
        <v>3069</v>
      </c>
    </row>
    <row r="229" spans="1:6" s="12" customFormat="1" ht="18" customHeight="1">
      <c r="A229" s="264">
        <v>203</v>
      </c>
      <c r="B229" s="85">
        <v>43555</v>
      </c>
      <c r="C229" s="105" t="s">
        <v>60</v>
      </c>
      <c r="D229" s="108" t="s">
        <v>151</v>
      </c>
      <c r="E229" s="154" t="s">
        <v>322</v>
      </c>
      <c r="F229" s="162">
        <v>0</v>
      </c>
    </row>
    <row r="230" spans="1:6" s="12" customFormat="1" ht="18" customHeight="1">
      <c r="A230" s="264">
        <v>204</v>
      </c>
      <c r="B230" s="85">
        <v>43555</v>
      </c>
      <c r="C230" s="105" t="s">
        <v>60</v>
      </c>
      <c r="D230" s="108" t="s">
        <v>165</v>
      </c>
      <c r="E230" s="154" t="s">
        <v>322</v>
      </c>
      <c r="F230" s="159">
        <v>1552</v>
      </c>
    </row>
    <row r="231" spans="1:6" s="12" customFormat="1" ht="18" customHeight="1">
      <c r="A231" s="264">
        <v>205</v>
      </c>
      <c r="B231" s="85">
        <v>43555</v>
      </c>
      <c r="C231" s="105" t="s">
        <v>60</v>
      </c>
      <c r="D231" s="108" t="s">
        <v>187</v>
      </c>
      <c r="E231" s="154" t="s">
        <v>322</v>
      </c>
      <c r="F231" s="162">
        <v>1563</v>
      </c>
    </row>
    <row r="232" spans="1:6" s="12" customFormat="1" ht="18" customHeight="1">
      <c r="A232" s="264">
        <v>206</v>
      </c>
      <c r="B232" s="85">
        <v>43555</v>
      </c>
      <c r="C232" s="105" t="s">
        <v>60</v>
      </c>
      <c r="D232" s="108" t="s">
        <v>152</v>
      </c>
      <c r="E232" s="154" t="s">
        <v>322</v>
      </c>
      <c r="F232" s="159">
        <v>1643</v>
      </c>
    </row>
    <row r="233" spans="1:6" s="12" customFormat="1" ht="18" customHeight="1">
      <c r="A233" s="264">
        <v>207</v>
      </c>
      <c r="B233" s="85">
        <v>43555</v>
      </c>
      <c r="C233" s="105" t="s">
        <v>60</v>
      </c>
      <c r="D233" s="108" t="s">
        <v>127</v>
      </c>
      <c r="E233" s="154" t="s">
        <v>322</v>
      </c>
      <c r="F233" s="162">
        <v>1616</v>
      </c>
    </row>
    <row r="234" spans="1:6" s="12" customFormat="1" ht="18" customHeight="1">
      <c r="A234" s="264">
        <v>208</v>
      </c>
      <c r="B234" s="85">
        <v>43555</v>
      </c>
      <c r="C234" s="85" t="s">
        <v>59</v>
      </c>
      <c r="D234" s="186" t="s">
        <v>129</v>
      </c>
      <c r="E234" s="186" t="s">
        <v>325</v>
      </c>
      <c r="F234" s="155">
        <v>2146.6</v>
      </c>
    </row>
    <row r="235" spans="1:6" s="12" customFormat="1" ht="18" customHeight="1">
      <c r="A235" s="264">
        <v>209</v>
      </c>
      <c r="B235" s="86">
        <v>43555</v>
      </c>
      <c r="C235" s="86" t="s">
        <v>59</v>
      </c>
      <c r="D235" s="186" t="s">
        <v>57</v>
      </c>
      <c r="E235" s="186" t="s">
        <v>326</v>
      </c>
      <c r="F235" s="155">
        <v>1771.31</v>
      </c>
    </row>
    <row r="236" spans="1:6" s="12" customFormat="1" ht="18" customHeight="1">
      <c r="A236" s="264">
        <v>210</v>
      </c>
      <c r="B236" s="86">
        <v>43555</v>
      </c>
      <c r="C236" s="86" t="s">
        <v>59</v>
      </c>
      <c r="D236" s="186" t="s">
        <v>119</v>
      </c>
      <c r="E236" s="186" t="s">
        <v>327</v>
      </c>
      <c r="F236" s="155">
        <v>2882.21</v>
      </c>
    </row>
    <row r="237" spans="1:6" s="12" customFormat="1" ht="18" customHeight="1">
      <c r="A237" s="264">
        <v>211</v>
      </c>
      <c r="B237" s="86">
        <v>43542</v>
      </c>
      <c r="C237" s="86" t="s">
        <v>160</v>
      </c>
      <c r="D237" s="193" t="s">
        <v>333</v>
      </c>
      <c r="E237" s="193" t="s">
        <v>182</v>
      </c>
      <c r="F237" s="155">
        <v>7</v>
      </c>
    </row>
    <row r="238" spans="1:6" s="12" customFormat="1" ht="18" customHeight="1">
      <c r="A238" s="264">
        <v>212</v>
      </c>
      <c r="B238" s="86">
        <v>43540</v>
      </c>
      <c r="C238" s="86" t="s">
        <v>160</v>
      </c>
      <c r="D238" s="193" t="s">
        <v>130</v>
      </c>
      <c r="E238" s="193" t="s">
        <v>334</v>
      </c>
      <c r="F238" s="155">
        <v>31.8</v>
      </c>
    </row>
    <row r="239" spans="1:6" s="12" customFormat="1" ht="18" customHeight="1">
      <c r="A239" s="264">
        <v>213</v>
      </c>
      <c r="B239" s="86">
        <v>43534</v>
      </c>
      <c r="C239" s="86" t="s">
        <v>160</v>
      </c>
      <c r="D239" s="193" t="s">
        <v>5</v>
      </c>
      <c r="E239" s="193" t="s">
        <v>334</v>
      </c>
      <c r="F239" s="155">
        <v>70.36</v>
      </c>
    </row>
    <row r="240" spans="1:6" s="12" customFormat="1" ht="18" customHeight="1">
      <c r="A240" s="264">
        <v>214</v>
      </c>
      <c r="B240" s="86">
        <v>43544</v>
      </c>
      <c r="C240" s="86" t="s">
        <v>335</v>
      </c>
      <c r="D240" s="193" t="s">
        <v>156</v>
      </c>
      <c r="E240" s="193" t="s">
        <v>336</v>
      </c>
      <c r="F240" s="155">
        <v>679.75</v>
      </c>
    </row>
    <row r="241" spans="1:6" s="12" customFormat="1" ht="18" customHeight="1">
      <c r="A241" s="264">
        <v>215</v>
      </c>
      <c r="B241" s="86">
        <v>43580</v>
      </c>
      <c r="C241" s="86" t="s">
        <v>71</v>
      </c>
      <c r="D241" s="104" t="s">
        <v>67</v>
      </c>
      <c r="E241" s="178" t="s">
        <v>397</v>
      </c>
      <c r="F241" s="90">
        <v>340</v>
      </c>
    </row>
    <row r="242" spans="1:6" s="12" customFormat="1" ht="18" customHeight="1">
      <c r="A242" s="264">
        <v>216</v>
      </c>
      <c r="B242" s="185">
        <v>43558</v>
      </c>
      <c r="C242" s="86" t="s">
        <v>362</v>
      </c>
      <c r="D242" s="186" t="s">
        <v>93</v>
      </c>
      <c r="E242" s="194" t="s">
        <v>337</v>
      </c>
      <c r="F242" s="196">
        <v>3793.23</v>
      </c>
    </row>
    <row r="243" spans="1:6" s="12" customFormat="1" ht="18" customHeight="1">
      <c r="A243" s="264">
        <v>217</v>
      </c>
      <c r="B243" s="185">
        <v>43558</v>
      </c>
      <c r="C243" s="86" t="s">
        <v>363</v>
      </c>
      <c r="D243" s="186" t="s">
        <v>93</v>
      </c>
      <c r="E243" s="194" t="s">
        <v>338</v>
      </c>
      <c r="F243" s="196">
        <v>2567.16</v>
      </c>
    </row>
    <row r="244" spans="1:6" s="12" customFormat="1" ht="18" customHeight="1">
      <c r="A244" s="264">
        <v>218</v>
      </c>
      <c r="B244" s="185">
        <v>43558</v>
      </c>
      <c r="C244" s="86" t="s">
        <v>365</v>
      </c>
      <c r="D244" s="194" t="s">
        <v>92</v>
      </c>
      <c r="E244" s="194" t="s">
        <v>364</v>
      </c>
      <c r="F244" s="196">
        <v>1528.8</v>
      </c>
    </row>
    <row r="245" spans="1:6" s="12" customFormat="1" ht="18" customHeight="1">
      <c r="A245" s="264">
        <v>219</v>
      </c>
      <c r="B245" s="185">
        <v>43558</v>
      </c>
      <c r="C245" s="86" t="s">
        <v>367</v>
      </c>
      <c r="D245" s="194" t="s">
        <v>66</v>
      </c>
      <c r="E245" s="194" t="s">
        <v>366</v>
      </c>
      <c r="F245" s="196">
        <v>125</v>
      </c>
    </row>
    <row r="246" spans="1:6" s="12" customFormat="1" ht="18" customHeight="1">
      <c r="A246" s="264">
        <v>220</v>
      </c>
      <c r="B246" s="185">
        <v>43558</v>
      </c>
      <c r="C246" s="86" t="s">
        <v>71</v>
      </c>
      <c r="D246" s="194" t="s">
        <v>67</v>
      </c>
      <c r="E246" s="194" t="s">
        <v>339</v>
      </c>
      <c r="F246" s="196">
        <v>19.44</v>
      </c>
    </row>
    <row r="247" spans="1:6" s="12" customFormat="1" ht="18" customHeight="1">
      <c r="A247" s="264">
        <v>221</v>
      </c>
      <c r="B247" s="185">
        <v>43558</v>
      </c>
      <c r="C247" s="86" t="s">
        <v>368</v>
      </c>
      <c r="D247" s="194" t="s">
        <v>300</v>
      </c>
      <c r="E247" s="194" t="s">
        <v>340</v>
      </c>
      <c r="F247" s="196">
        <v>2502.21</v>
      </c>
    </row>
    <row r="248" spans="1:6" s="12" customFormat="1" ht="18" customHeight="1">
      <c r="A248" s="264">
        <v>222</v>
      </c>
      <c r="B248" s="185">
        <v>43558</v>
      </c>
      <c r="C248" s="86" t="s">
        <v>368</v>
      </c>
      <c r="D248" s="194" t="s">
        <v>174</v>
      </c>
      <c r="E248" s="194" t="s">
        <v>341</v>
      </c>
      <c r="F248" s="196">
        <v>3327.54</v>
      </c>
    </row>
    <row r="249" spans="1:6" s="12" customFormat="1" ht="18" customHeight="1">
      <c r="A249" s="264">
        <v>223</v>
      </c>
      <c r="B249" s="185">
        <v>43558</v>
      </c>
      <c r="C249" s="86" t="s">
        <v>368</v>
      </c>
      <c r="D249" s="194" t="s">
        <v>65</v>
      </c>
      <c r="E249" s="194" t="s">
        <v>342</v>
      </c>
      <c r="F249" s="196">
        <v>1819</v>
      </c>
    </row>
    <row r="250" spans="1:6" s="12" customFormat="1" ht="18" customHeight="1">
      <c r="A250" s="264">
        <v>224</v>
      </c>
      <c r="B250" s="185">
        <v>43558</v>
      </c>
      <c r="C250" s="86" t="s">
        <v>368</v>
      </c>
      <c r="D250" s="194" t="s">
        <v>64</v>
      </c>
      <c r="E250" s="194" t="s">
        <v>343</v>
      </c>
      <c r="F250" s="196">
        <v>1819</v>
      </c>
    </row>
    <row r="251" spans="1:6" s="12" customFormat="1" ht="18" customHeight="1">
      <c r="A251" s="264">
        <v>225</v>
      </c>
      <c r="B251" s="185">
        <v>43558</v>
      </c>
      <c r="C251" s="86" t="s">
        <v>368</v>
      </c>
      <c r="D251" s="194" t="s">
        <v>81</v>
      </c>
      <c r="E251" s="194" t="s">
        <v>344</v>
      </c>
      <c r="F251" s="196">
        <v>2254.85</v>
      </c>
    </row>
    <row r="252" spans="1:6" s="12" customFormat="1" ht="18" customHeight="1">
      <c r="A252" s="264">
        <v>226</v>
      </c>
      <c r="B252" s="185">
        <v>43558</v>
      </c>
      <c r="C252" s="86" t="s">
        <v>368</v>
      </c>
      <c r="D252" s="194" t="s">
        <v>82</v>
      </c>
      <c r="E252" s="194" t="s">
        <v>345</v>
      </c>
      <c r="F252" s="196">
        <v>2455.3</v>
      </c>
    </row>
    <row r="253" spans="1:6" s="12" customFormat="1" ht="18" customHeight="1">
      <c r="A253" s="264">
        <v>227</v>
      </c>
      <c r="B253" s="185">
        <v>43558</v>
      </c>
      <c r="C253" s="86" t="s">
        <v>368</v>
      </c>
      <c r="D253" s="194" t="s">
        <v>259</v>
      </c>
      <c r="E253" s="194" t="s">
        <v>346</v>
      </c>
      <c r="F253" s="196">
        <v>2774.18</v>
      </c>
    </row>
    <row r="254" spans="1:6" s="12" customFormat="1" ht="18" customHeight="1">
      <c r="A254" s="264">
        <v>228</v>
      </c>
      <c r="B254" s="185">
        <v>43558</v>
      </c>
      <c r="C254" s="86" t="s">
        <v>368</v>
      </c>
      <c r="D254" s="194" t="s">
        <v>238</v>
      </c>
      <c r="E254" s="194" t="s">
        <v>347</v>
      </c>
      <c r="F254" s="196">
        <v>2245.75</v>
      </c>
    </row>
    <row r="255" spans="1:6" s="12" customFormat="1" ht="18" customHeight="1">
      <c r="A255" s="264">
        <v>229</v>
      </c>
      <c r="B255" s="185">
        <v>43558</v>
      </c>
      <c r="C255" s="86" t="s">
        <v>63</v>
      </c>
      <c r="D255" s="194" t="s">
        <v>74</v>
      </c>
      <c r="E255" s="194" t="s">
        <v>369</v>
      </c>
      <c r="F255" s="196">
        <v>6320.34</v>
      </c>
    </row>
    <row r="256" spans="1:6" s="12" customFormat="1" ht="18" customHeight="1">
      <c r="A256" s="264">
        <v>230</v>
      </c>
      <c r="B256" s="185">
        <v>43560</v>
      </c>
      <c r="C256" s="86" t="s">
        <v>370</v>
      </c>
      <c r="D256" s="194" t="s">
        <v>78</v>
      </c>
      <c r="E256" s="194" t="s">
        <v>134</v>
      </c>
      <c r="F256" s="196">
        <v>4188.95</v>
      </c>
    </row>
    <row r="257" spans="1:6" s="12" customFormat="1" ht="18" customHeight="1">
      <c r="A257" s="264">
        <v>231</v>
      </c>
      <c r="B257" s="185">
        <v>43560</v>
      </c>
      <c r="C257" s="86" t="s">
        <v>371</v>
      </c>
      <c r="D257" s="186" t="s">
        <v>78</v>
      </c>
      <c r="E257" s="186" t="s">
        <v>134</v>
      </c>
      <c r="F257" s="196">
        <v>7701.34</v>
      </c>
    </row>
    <row r="258" spans="1:6" s="12" customFormat="1" ht="18" customHeight="1">
      <c r="A258" s="264">
        <v>232</v>
      </c>
      <c r="B258" s="185">
        <v>43560</v>
      </c>
      <c r="C258" s="86" t="s">
        <v>62</v>
      </c>
      <c r="D258" s="194" t="s">
        <v>86</v>
      </c>
      <c r="E258" s="194" t="s">
        <v>372</v>
      </c>
      <c r="F258" s="196">
        <v>198.08</v>
      </c>
    </row>
    <row r="259" spans="1:6" s="12" customFormat="1" ht="18" customHeight="1">
      <c r="A259" s="264">
        <v>233</v>
      </c>
      <c r="B259" s="185">
        <v>43560</v>
      </c>
      <c r="C259" s="86" t="s">
        <v>62</v>
      </c>
      <c r="D259" s="194" t="s">
        <v>86</v>
      </c>
      <c r="E259" s="194" t="s">
        <v>373</v>
      </c>
      <c r="F259" s="196">
        <v>1057.75</v>
      </c>
    </row>
    <row r="260" spans="1:6" s="12" customFormat="1" ht="18" customHeight="1">
      <c r="A260" s="264">
        <v>234</v>
      </c>
      <c r="B260" s="185">
        <v>43560</v>
      </c>
      <c r="C260" s="86" t="s">
        <v>62</v>
      </c>
      <c r="D260" s="194" t="s">
        <v>86</v>
      </c>
      <c r="E260" s="194" t="s">
        <v>374</v>
      </c>
      <c r="F260" s="196">
        <v>846.71</v>
      </c>
    </row>
    <row r="261" spans="1:6" s="12" customFormat="1" ht="18" customHeight="1">
      <c r="A261" s="264">
        <v>235</v>
      </c>
      <c r="B261" s="185">
        <v>43560</v>
      </c>
      <c r="C261" s="86" t="s">
        <v>62</v>
      </c>
      <c r="D261" s="194" t="s">
        <v>85</v>
      </c>
      <c r="E261" s="194" t="s">
        <v>375</v>
      </c>
      <c r="F261" s="196">
        <v>8170.97</v>
      </c>
    </row>
    <row r="262" spans="1:6" s="12" customFormat="1" ht="18" customHeight="1">
      <c r="A262" s="264">
        <v>236</v>
      </c>
      <c r="B262" s="185">
        <v>43578</v>
      </c>
      <c r="C262" s="85" t="s">
        <v>377</v>
      </c>
      <c r="D262" s="194" t="s">
        <v>77</v>
      </c>
      <c r="E262" s="194" t="s">
        <v>376</v>
      </c>
      <c r="F262" s="196">
        <v>19.1</v>
      </c>
    </row>
    <row r="263" spans="1:6" s="12" customFormat="1" ht="18" customHeight="1">
      <c r="A263" s="264">
        <v>237</v>
      </c>
      <c r="B263" s="185">
        <v>43578</v>
      </c>
      <c r="C263" s="86" t="s">
        <v>379</v>
      </c>
      <c r="D263" s="194" t="s">
        <v>179</v>
      </c>
      <c r="E263" s="194" t="s">
        <v>378</v>
      </c>
      <c r="F263" s="196">
        <v>800</v>
      </c>
    </row>
    <row r="264" spans="1:6" s="12" customFormat="1" ht="18" customHeight="1">
      <c r="A264" s="264">
        <v>238</v>
      </c>
      <c r="B264" s="185">
        <v>43577</v>
      </c>
      <c r="C264" s="86" t="s">
        <v>161</v>
      </c>
      <c r="D264" s="194" t="s">
        <v>94</v>
      </c>
      <c r="E264" s="194" t="s">
        <v>348</v>
      </c>
      <c r="F264" s="196">
        <v>420.48</v>
      </c>
    </row>
    <row r="265" spans="1:6" s="12" customFormat="1" ht="18" customHeight="1">
      <c r="A265" s="264">
        <v>239</v>
      </c>
      <c r="B265" s="185">
        <v>43578</v>
      </c>
      <c r="C265" s="86" t="s">
        <v>380</v>
      </c>
      <c r="D265" s="194" t="s">
        <v>78</v>
      </c>
      <c r="E265" s="194" t="s">
        <v>349</v>
      </c>
      <c r="F265" s="196">
        <v>1256.44</v>
      </c>
    </row>
    <row r="266" spans="1:6" s="12" customFormat="1" ht="18" customHeight="1">
      <c r="A266" s="264">
        <v>240</v>
      </c>
      <c r="B266" s="185">
        <v>43580</v>
      </c>
      <c r="C266" s="85" t="s">
        <v>381</v>
      </c>
      <c r="D266" s="194" t="s">
        <v>350</v>
      </c>
      <c r="E266" s="194" t="s">
        <v>382</v>
      </c>
      <c r="F266" s="196">
        <v>203.95</v>
      </c>
    </row>
    <row r="267" spans="1:6" s="12" customFormat="1" ht="18" customHeight="1">
      <c r="A267" s="264">
        <v>241</v>
      </c>
      <c r="B267" s="185">
        <v>43578</v>
      </c>
      <c r="C267" s="86" t="s">
        <v>158</v>
      </c>
      <c r="D267" s="194" t="s">
        <v>68</v>
      </c>
      <c r="E267" s="194" t="s">
        <v>383</v>
      </c>
      <c r="F267" s="196">
        <v>1719</v>
      </c>
    </row>
    <row r="268" spans="1:6" s="12" customFormat="1" ht="18" customHeight="1">
      <c r="A268" s="264">
        <v>242</v>
      </c>
      <c r="B268" s="185">
        <v>43578</v>
      </c>
      <c r="C268" s="158" t="s">
        <v>161</v>
      </c>
      <c r="D268" s="194" t="s">
        <v>185</v>
      </c>
      <c r="E268" s="194" t="s">
        <v>351</v>
      </c>
      <c r="F268" s="196">
        <v>147.84</v>
      </c>
    </row>
    <row r="269" spans="1:6" s="12" customFormat="1" ht="18" customHeight="1">
      <c r="A269" s="264">
        <v>243</v>
      </c>
      <c r="B269" s="185">
        <v>43578</v>
      </c>
      <c r="C269" s="258" t="s">
        <v>385</v>
      </c>
      <c r="D269" s="194" t="s">
        <v>186</v>
      </c>
      <c r="E269" s="194" t="s">
        <v>384</v>
      </c>
      <c r="F269" s="196">
        <v>305.6</v>
      </c>
    </row>
    <row r="270" spans="1:6" s="12" customFormat="1" ht="18" customHeight="1">
      <c r="A270" s="264">
        <v>244</v>
      </c>
      <c r="B270" s="185">
        <v>43580</v>
      </c>
      <c r="C270" s="260" t="s">
        <v>386</v>
      </c>
      <c r="D270" s="194" t="s">
        <v>353</v>
      </c>
      <c r="E270" s="194" t="s">
        <v>384</v>
      </c>
      <c r="F270" s="196">
        <v>171.9</v>
      </c>
    </row>
    <row r="271" spans="1:6" s="12" customFormat="1" ht="18" customHeight="1">
      <c r="A271" s="264">
        <v>245</v>
      </c>
      <c r="B271" s="185">
        <v>43580</v>
      </c>
      <c r="C271" s="85" t="s">
        <v>71</v>
      </c>
      <c r="D271" s="194" t="s">
        <v>67</v>
      </c>
      <c r="E271" s="194" t="s">
        <v>354</v>
      </c>
      <c r="F271" s="196">
        <v>330</v>
      </c>
    </row>
    <row r="272" spans="1:6" s="12" customFormat="1" ht="18" customHeight="1">
      <c r="A272" s="264">
        <v>246</v>
      </c>
      <c r="B272" s="185">
        <v>43580</v>
      </c>
      <c r="C272" s="86" t="s">
        <v>388</v>
      </c>
      <c r="D272" s="194" t="s">
        <v>92</v>
      </c>
      <c r="E272" s="194" t="s">
        <v>387</v>
      </c>
      <c r="F272" s="196">
        <v>346.43</v>
      </c>
    </row>
    <row r="273" spans="1:6" s="12" customFormat="1" ht="18" customHeight="1">
      <c r="A273" s="264">
        <v>247</v>
      </c>
      <c r="B273" s="185">
        <v>43580</v>
      </c>
      <c r="C273" s="86" t="s">
        <v>390</v>
      </c>
      <c r="D273" s="194" t="s">
        <v>92</v>
      </c>
      <c r="E273" s="194" t="s">
        <v>389</v>
      </c>
      <c r="F273" s="196">
        <v>1528.8</v>
      </c>
    </row>
    <row r="274" spans="1:6" s="12" customFormat="1" ht="18" customHeight="1">
      <c r="A274" s="264">
        <v>248</v>
      </c>
      <c r="B274" s="185">
        <v>43578</v>
      </c>
      <c r="C274" s="86" t="s">
        <v>368</v>
      </c>
      <c r="D274" s="195" t="s">
        <v>355</v>
      </c>
      <c r="E274" s="193" t="s">
        <v>391</v>
      </c>
      <c r="F274" s="196">
        <v>8995.99</v>
      </c>
    </row>
    <row r="275" spans="1:6" s="12" customFormat="1" ht="18" customHeight="1">
      <c r="A275" s="264">
        <v>249</v>
      </c>
      <c r="B275" s="185">
        <v>43580</v>
      </c>
      <c r="C275" s="86" t="s">
        <v>359</v>
      </c>
      <c r="D275" s="195" t="s">
        <v>88</v>
      </c>
      <c r="E275" s="195" t="s">
        <v>89</v>
      </c>
      <c r="F275" s="196">
        <v>186.44</v>
      </c>
    </row>
    <row r="276" spans="1:6" s="12" customFormat="1" ht="18" customHeight="1">
      <c r="A276" s="264">
        <v>250</v>
      </c>
      <c r="B276" s="185">
        <v>43585</v>
      </c>
      <c r="C276" s="86" t="s">
        <v>359</v>
      </c>
      <c r="D276" s="108" t="s">
        <v>136</v>
      </c>
      <c r="E276" s="154" t="s">
        <v>360</v>
      </c>
      <c r="F276" s="197">
        <v>0</v>
      </c>
    </row>
    <row r="277" spans="1:6" s="12" customFormat="1" ht="18" customHeight="1">
      <c r="A277" s="264">
        <v>251</v>
      </c>
      <c r="B277" s="185">
        <v>43585</v>
      </c>
      <c r="C277" s="86" t="s">
        <v>359</v>
      </c>
      <c r="D277" s="108" t="s">
        <v>137</v>
      </c>
      <c r="E277" s="195" t="s">
        <v>356</v>
      </c>
      <c r="F277" s="197">
        <v>2568</v>
      </c>
    </row>
    <row r="278" spans="1:6" s="12" customFormat="1" ht="18" customHeight="1">
      <c r="A278" s="264">
        <v>252</v>
      </c>
      <c r="B278" s="185">
        <v>43585</v>
      </c>
      <c r="C278" s="86" t="s">
        <v>359</v>
      </c>
      <c r="D278" s="108" t="s">
        <v>121</v>
      </c>
      <c r="E278" s="195" t="s">
        <v>356</v>
      </c>
      <c r="F278" s="197">
        <v>1592</v>
      </c>
    </row>
    <row r="279" spans="1:6" s="12" customFormat="1" ht="18" customHeight="1">
      <c r="A279" s="264">
        <v>253</v>
      </c>
      <c r="B279" s="185">
        <v>43585</v>
      </c>
      <c r="C279" s="86" t="s">
        <v>359</v>
      </c>
      <c r="D279" s="108" t="s">
        <v>138</v>
      </c>
      <c r="E279" s="195" t="s">
        <v>356</v>
      </c>
      <c r="F279" s="197">
        <v>1490</v>
      </c>
    </row>
    <row r="280" spans="1:6" s="12" customFormat="1" ht="18" customHeight="1">
      <c r="A280" s="264">
        <v>254</v>
      </c>
      <c r="B280" s="185">
        <v>43585</v>
      </c>
      <c r="C280" s="86" t="s">
        <v>359</v>
      </c>
      <c r="D280" s="108" t="s">
        <v>139</v>
      </c>
      <c r="E280" s="195" t="s">
        <v>356</v>
      </c>
      <c r="F280" s="197">
        <v>595</v>
      </c>
    </row>
    <row r="281" spans="1:6" s="12" customFormat="1" ht="18" customHeight="1">
      <c r="A281" s="264">
        <v>255</v>
      </c>
      <c r="B281" s="185">
        <v>43585</v>
      </c>
      <c r="C281" s="86" t="s">
        <v>359</v>
      </c>
      <c r="D281" s="108" t="s">
        <v>159</v>
      </c>
      <c r="E281" s="195" t="s">
        <v>356</v>
      </c>
      <c r="F281" s="197">
        <v>2546</v>
      </c>
    </row>
    <row r="282" spans="1:6" s="12" customFormat="1" ht="18" customHeight="1">
      <c r="A282" s="264">
        <v>256</v>
      </c>
      <c r="B282" s="185">
        <v>43585</v>
      </c>
      <c r="C282" s="86" t="s">
        <v>359</v>
      </c>
      <c r="D282" s="108" t="s">
        <v>122</v>
      </c>
      <c r="E282" s="195" t="s">
        <v>356</v>
      </c>
      <c r="F282" s="197">
        <v>1631</v>
      </c>
    </row>
    <row r="283" spans="1:6" s="12" customFormat="1" ht="18" customHeight="1">
      <c r="A283" s="264">
        <v>257</v>
      </c>
      <c r="B283" s="185">
        <v>43585</v>
      </c>
      <c r="C283" s="86" t="s">
        <v>359</v>
      </c>
      <c r="D283" s="108" t="s">
        <v>140</v>
      </c>
      <c r="E283" s="195" t="s">
        <v>356</v>
      </c>
      <c r="F283" s="197">
        <v>2358</v>
      </c>
    </row>
    <row r="284" spans="1:6" s="12" customFormat="1" ht="18" customHeight="1">
      <c r="A284" s="264">
        <v>258</v>
      </c>
      <c r="B284" s="185">
        <v>43585</v>
      </c>
      <c r="C284" s="86" t="s">
        <v>359</v>
      </c>
      <c r="D284" s="108" t="s">
        <v>176</v>
      </c>
      <c r="E284" s="195" t="s">
        <v>356</v>
      </c>
      <c r="F284" s="197">
        <v>1276</v>
      </c>
    </row>
    <row r="285" spans="1:6" s="112" customFormat="1" ht="18" customHeight="1">
      <c r="A285" s="264">
        <v>259</v>
      </c>
      <c r="B285" s="185">
        <v>43585</v>
      </c>
      <c r="C285" s="86" t="s">
        <v>359</v>
      </c>
      <c r="D285" s="108" t="s">
        <v>123</v>
      </c>
      <c r="E285" s="195" t="s">
        <v>356</v>
      </c>
      <c r="F285" s="197">
        <v>2550</v>
      </c>
    </row>
    <row r="286" spans="1:6" s="112" customFormat="1" ht="18" customHeight="1">
      <c r="A286" s="264">
        <v>260</v>
      </c>
      <c r="B286" s="185">
        <v>43585</v>
      </c>
      <c r="C286" s="86" t="s">
        <v>359</v>
      </c>
      <c r="D286" s="108" t="s">
        <v>323</v>
      </c>
      <c r="E286" s="195" t="s">
        <v>356</v>
      </c>
      <c r="F286" s="197">
        <v>1616</v>
      </c>
    </row>
    <row r="287" spans="1:6" s="112" customFormat="1" ht="18" customHeight="1">
      <c r="A287" s="264">
        <v>261</v>
      </c>
      <c r="B287" s="185">
        <v>43585</v>
      </c>
      <c r="C287" s="86" t="s">
        <v>359</v>
      </c>
      <c r="D287" s="108" t="s">
        <v>170</v>
      </c>
      <c r="E287" s="195" t="s">
        <v>356</v>
      </c>
      <c r="F287" s="197">
        <v>1581</v>
      </c>
    </row>
    <row r="288" spans="1:6" s="112" customFormat="1" ht="18" customHeight="1">
      <c r="A288" s="264">
        <v>262</v>
      </c>
      <c r="B288" s="185">
        <v>43585</v>
      </c>
      <c r="C288" s="86" t="s">
        <v>359</v>
      </c>
      <c r="D288" s="108" t="s">
        <v>141</v>
      </c>
      <c r="E288" s="195" t="s">
        <v>356</v>
      </c>
      <c r="F288" s="198">
        <v>1893</v>
      </c>
    </row>
    <row r="289" spans="1:6" s="112" customFormat="1" ht="18" customHeight="1">
      <c r="A289" s="264">
        <v>263</v>
      </c>
      <c r="B289" s="185">
        <v>43585</v>
      </c>
      <c r="C289" s="86" t="s">
        <v>359</v>
      </c>
      <c r="D289" s="108" t="s">
        <v>124</v>
      </c>
      <c r="E289" s="195" t="s">
        <v>356</v>
      </c>
      <c r="F289" s="198">
        <v>3068</v>
      </c>
    </row>
    <row r="290" spans="1:6" s="112" customFormat="1" ht="18" customHeight="1">
      <c r="A290" s="264">
        <v>264</v>
      </c>
      <c r="B290" s="185">
        <v>43585</v>
      </c>
      <c r="C290" s="86" t="s">
        <v>359</v>
      </c>
      <c r="D290" s="108" t="s">
        <v>142</v>
      </c>
      <c r="E290" s="195" t="s">
        <v>356</v>
      </c>
      <c r="F290" s="198">
        <v>1127</v>
      </c>
    </row>
    <row r="291" spans="1:6" s="112" customFormat="1" ht="18" customHeight="1">
      <c r="A291" s="264">
        <v>265</v>
      </c>
      <c r="B291" s="185">
        <v>43585</v>
      </c>
      <c r="C291" s="86" t="s">
        <v>359</v>
      </c>
      <c r="D291" s="108" t="s">
        <v>144</v>
      </c>
      <c r="E291" s="195" t="s">
        <v>356</v>
      </c>
      <c r="F291" s="198">
        <v>326</v>
      </c>
    </row>
    <row r="292" spans="1:6" s="112" customFormat="1" ht="18" customHeight="1">
      <c r="A292" s="264">
        <v>266</v>
      </c>
      <c r="B292" s="185">
        <v>43585</v>
      </c>
      <c r="C292" s="86" t="s">
        <v>359</v>
      </c>
      <c r="D292" s="108" t="s">
        <v>145</v>
      </c>
      <c r="E292" s="195" t="s">
        <v>356</v>
      </c>
      <c r="F292" s="198">
        <v>3605</v>
      </c>
    </row>
    <row r="293" spans="1:6" s="112" customFormat="1" ht="18" customHeight="1">
      <c r="A293" s="264">
        <v>267</v>
      </c>
      <c r="B293" s="185">
        <v>43585</v>
      </c>
      <c r="C293" s="86" t="s">
        <v>359</v>
      </c>
      <c r="D293" s="108" t="s">
        <v>289</v>
      </c>
      <c r="E293" s="195" t="s">
        <v>356</v>
      </c>
      <c r="F293" s="198">
        <v>1616</v>
      </c>
    </row>
    <row r="294" spans="1:6" s="112" customFormat="1" ht="18" customHeight="1">
      <c r="A294" s="264">
        <v>268</v>
      </c>
      <c r="B294" s="185">
        <v>43585</v>
      </c>
      <c r="C294" s="86" t="s">
        <v>359</v>
      </c>
      <c r="D294" s="108" t="s">
        <v>146</v>
      </c>
      <c r="E294" s="195" t="s">
        <v>356</v>
      </c>
      <c r="F294" s="199">
        <v>1893</v>
      </c>
    </row>
    <row r="295" spans="1:6" s="112" customFormat="1" ht="18" customHeight="1">
      <c r="A295" s="264">
        <v>269</v>
      </c>
      <c r="B295" s="185">
        <v>43585</v>
      </c>
      <c r="C295" s="86" t="s">
        <v>359</v>
      </c>
      <c r="D295" s="108" t="s">
        <v>147</v>
      </c>
      <c r="E295" s="195" t="s">
        <v>356</v>
      </c>
      <c r="F295" s="197">
        <v>1905</v>
      </c>
    </row>
    <row r="296" spans="1:6" s="112" customFormat="1" ht="18" customHeight="1">
      <c r="A296" s="264">
        <v>270</v>
      </c>
      <c r="B296" s="185">
        <v>43585</v>
      </c>
      <c r="C296" s="86" t="s">
        <v>359</v>
      </c>
      <c r="D296" s="108" t="s">
        <v>148</v>
      </c>
      <c r="E296" s="195" t="s">
        <v>356</v>
      </c>
      <c r="F296" s="197">
        <v>1838</v>
      </c>
    </row>
    <row r="297" spans="1:6" s="112" customFormat="1" ht="18" customHeight="1">
      <c r="A297" s="264">
        <v>271</v>
      </c>
      <c r="B297" s="185">
        <v>43585</v>
      </c>
      <c r="C297" s="86" t="s">
        <v>359</v>
      </c>
      <c r="D297" s="108" t="s">
        <v>149</v>
      </c>
      <c r="E297" s="195" t="s">
        <v>356</v>
      </c>
      <c r="F297" s="197">
        <v>1893</v>
      </c>
    </row>
    <row r="298" spans="1:6" s="112" customFormat="1" ht="18" customHeight="1">
      <c r="A298" s="264">
        <v>272</v>
      </c>
      <c r="B298" s="185">
        <v>43585</v>
      </c>
      <c r="C298" s="86" t="s">
        <v>359</v>
      </c>
      <c r="D298" s="108" t="s">
        <v>324</v>
      </c>
      <c r="E298" s="195" t="s">
        <v>356</v>
      </c>
      <c r="F298" s="197">
        <v>1616</v>
      </c>
    </row>
    <row r="299" spans="1:6" s="112" customFormat="1" ht="18" customHeight="1">
      <c r="A299" s="264">
        <v>273</v>
      </c>
      <c r="B299" s="185">
        <v>43585</v>
      </c>
      <c r="C299" s="86" t="s">
        <v>359</v>
      </c>
      <c r="D299" s="108" t="s">
        <v>177</v>
      </c>
      <c r="E299" s="195" t="s">
        <v>356</v>
      </c>
      <c r="F299" s="197">
        <v>2568</v>
      </c>
    </row>
    <row r="300" spans="1:6" s="112" customFormat="1" ht="18" customHeight="1">
      <c r="A300" s="264">
        <v>274</v>
      </c>
      <c r="B300" s="185">
        <v>43585</v>
      </c>
      <c r="C300" s="86" t="s">
        <v>359</v>
      </c>
      <c r="D300" s="108" t="s">
        <v>172</v>
      </c>
      <c r="E300" s="195" t="s">
        <v>356</v>
      </c>
      <c r="F300" s="197">
        <v>1264</v>
      </c>
    </row>
    <row r="301" spans="1:6" s="112" customFormat="1" ht="18" customHeight="1">
      <c r="A301" s="264">
        <v>275</v>
      </c>
      <c r="B301" s="185">
        <v>43585</v>
      </c>
      <c r="C301" s="86" t="s">
        <v>359</v>
      </c>
      <c r="D301" s="108" t="s">
        <v>150</v>
      </c>
      <c r="E301" s="195" t="s">
        <v>356</v>
      </c>
      <c r="F301" s="197">
        <v>1879</v>
      </c>
    </row>
    <row r="302" spans="1:6" s="112" customFormat="1" ht="18" customHeight="1">
      <c r="A302" s="264">
        <v>276</v>
      </c>
      <c r="B302" s="185">
        <v>43585</v>
      </c>
      <c r="C302" s="86" t="s">
        <v>359</v>
      </c>
      <c r="D302" s="108" t="s">
        <v>361</v>
      </c>
      <c r="E302" s="195" t="s">
        <v>356</v>
      </c>
      <c r="F302" s="197">
        <v>2569</v>
      </c>
    </row>
    <row r="303" spans="1:6" s="112" customFormat="1" ht="18" customHeight="1">
      <c r="A303" s="264">
        <v>277</v>
      </c>
      <c r="B303" s="185">
        <v>43585</v>
      </c>
      <c r="C303" s="86" t="s">
        <v>359</v>
      </c>
      <c r="D303" s="108" t="s">
        <v>131</v>
      </c>
      <c r="E303" s="195" t="s">
        <v>356</v>
      </c>
      <c r="F303" s="197">
        <v>3068</v>
      </c>
    </row>
    <row r="304" spans="1:6" s="112" customFormat="1" ht="18" customHeight="1">
      <c r="A304" s="264">
        <v>278</v>
      </c>
      <c r="B304" s="185">
        <v>43585</v>
      </c>
      <c r="C304" s="86" t="s">
        <v>359</v>
      </c>
      <c r="D304" s="108" t="s">
        <v>151</v>
      </c>
      <c r="E304" s="195" t="s">
        <v>356</v>
      </c>
      <c r="F304" s="197">
        <v>0</v>
      </c>
    </row>
    <row r="305" spans="1:6" s="112" customFormat="1" ht="18" customHeight="1">
      <c r="A305" s="264">
        <v>279</v>
      </c>
      <c r="B305" s="185">
        <v>43585</v>
      </c>
      <c r="C305" s="86" t="s">
        <v>359</v>
      </c>
      <c r="D305" s="108" t="s">
        <v>165</v>
      </c>
      <c r="E305" s="195" t="s">
        <v>356</v>
      </c>
      <c r="F305" s="198">
        <v>1389</v>
      </c>
    </row>
    <row r="306" spans="1:6" s="112" customFormat="1" ht="18" customHeight="1">
      <c r="A306" s="264">
        <v>280</v>
      </c>
      <c r="B306" s="185">
        <v>43585</v>
      </c>
      <c r="C306" s="86" t="s">
        <v>359</v>
      </c>
      <c r="D306" s="108" t="s">
        <v>187</v>
      </c>
      <c r="E306" s="195" t="s">
        <v>356</v>
      </c>
      <c r="F306" s="197">
        <v>1616</v>
      </c>
    </row>
    <row r="307" spans="1:6" s="112" customFormat="1" ht="18" customHeight="1">
      <c r="A307" s="264">
        <v>281</v>
      </c>
      <c r="B307" s="185">
        <v>43585</v>
      </c>
      <c r="C307" s="86" t="s">
        <v>359</v>
      </c>
      <c r="D307" s="108" t="s">
        <v>152</v>
      </c>
      <c r="E307" s="195" t="s">
        <v>356</v>
      </c>
      <c r="F307" s="198">
        <v>1642</v>
      </c>
    </row>
    <row r="308" spans="1:6" s="112" customFormat="1" ht="18" customHeight="1">
      <c r="A308" s="264">
        <v>282</v>
      </c>
      <c r="B308" s="185">
        <v>43585</v>
      </c>
      <c r="C308" s="86" t="s">
        <v>359</v>
      </c>
      <c r="D308" s="108" t="s">
        <v>127</v>
      </c>
      <c r="E308" s="195" t="s">
        <v>356</v>
      </c>
      <c r="F308" s="197">
        <v>1616</v>
      </c>
    </row>
    <row r="309" spans="1:6" s="112" customFormat="1" ht="18" customHeight="1">
      <c r="A309" s="264">
        <v>283</v>
      </c>
      <c r="B309" s="185">
        <v>43584</v>
      </c>
      <c r="C309" s="86" t="s">
        <v>368</v>
      </c>
      <c r="D309" s="195" t="s">
        <v>52</v>
      </c>
      <c r="E309" s="195" t="s">
        <v>357</v>
      </c>
      <c r="F309" s="196">
        <v>3106.27</v>
      </c>
    </row>
    <row r="310" spans="1:6" s="112" customFormat="1" ht="18" customHeight="1">
      <c r="A310" s="264">
        <v>284</v>
      </c>
      <c r="B310" s="185">
        <v>43584</v>
      </c>
      <c r="C310" s="86" t="s">
        <v>392</v>
      </c>
      <c r="D310" s="195" t="s">
        <v>181</v>
      </c>
      <c r="E310" s="195" t="s">
        <v>384</v>
      </c>
      <c r="F310" s="196">
        <v>382</v>
      </c>
    </row>
    <row r="311" spans="1:6" s="112" customFormat="1" ht="18" customHeight="1">
      <c r="A311" s="264">
        <v>285</v>
      </c>
      <c r="B311" s="185">
        <v>43585</v>
      </c>
      <c r="C311" s="86" t="s">
        <v>386</v>
      </c>
      <c r="D311" s="195" t="s">
        <v>352</v>
      </c>
      <c r="E311" s="195" t="s">
        <v>384</v>
      </c>
      <c r="F311" s="196">
        <v>1031.4</v>
      </c>
    </row>
    <row r="312" spans="1:6" s="112" customFormat="1" ht="18" customHeight="1">
      <c r="A312" s="264">
        <v>286</v>
      </c>
      <c r="B312" s="185">
        <v>43585</v>
      </c>
      <c r="C312" s="86" t="s">
        <v>394</v>
      </c>
      <c r="D312" s="195" t="s">
        <v>133</v>
      </c>
      <c r="E312" s="195" t="s">
        <v>393</v>
      </c>
      <c r="F312" s="196">
        <v>35</v>
      </c>
    </row>
    <row r="313" spans="1:6" s="112" customFormat="1" ht="18" customHeight="1">
      <c r="A313" s="264">
        <v>287</v>
      </c>
      <c r="B313" s="185">
        <v>43585</v>
      </c>
      <c r="C313" s="86" t="s">
        <v>396</v>
      </c>
      <c r="D313" s="195" t="s">
        <v>358</v>
      </c>
      <c r="E313" s="195" t="s">
        <v>395</v>
      </c>
      <c r="F313" s="196">
        <v>1655.88</v>
      </c>
    </row>
    <row r="314" spans="1:6" s="112" customFormat="1" ht="18" customHeight="1">
      <c r="A314" s="264">
        <v>288</v>
      </c>
      <c r="B314" s="202">
        <v>43591</v>
      </c>
      <c r="C314" s="158" t="s">
        <v>412</v>
      </c>
      <c r="D314" s="203" t="s">
        <v>93</v>
      </c>
      <c r="E314" s="203" t="s">
        <v>96</v>
      </c>
      <c r="F314" s="204">
        <v>3371.76</v>
      </c>
    </row>
    <row r="315" spans="1:6" s="112" customFormat="1" ht="18" customHeight="1">
      <c r="A315" s="264">
        <v>289</v>
      </c>
      <c r="B315" s="202">
        <v>43591</v>
      </c>
      <c r="C315" s="257" t="s">
        <v>413</v>
      </c>
      <c r="D315" s="203" t="s">
        <v>93</v>
      </c>
      <c r="E315" s="203" t="s">
        <v>95</v>
      </c>
      <c r="F315" s="204">
        <v>2424.54</v>
      </c>
    </row>
    <row r="316" spans="1:6" s="112" customFormat="1" ht="18" customHeight="1">
      <c r="A316" s="264">
        <v>290</v>
      </c>
      <c r="B316" s="202">
        <v>43591</v>
      </c>
      <c r="C316" s="257" t="s">
        <v>63</v>
      </c>
      <c r="D316" s="203" t="s">
        <v>74</v>
      </c>
      <c r="E316" s="203" t="s">
        <v>405</v>
      </c>
      <c r="F316" s="204">
        <v>6250.62</v>
      </c>
    </row>
    <row r="317" spans="1:6" s="112" customFormat="1" ht="18" customHeight="1">
      <c r="A317" s="264">
        <v>291</v>
      </c>
      <c r="B317" s="202">
        <v>43591</v>
      </c>
      <c r="C317" s="158" t="s">
        <v>71</v>
      </c>
      <c r="D317" s="203" t="s">
        <v>67</v>
      </c>
      <c r="E317" s="203" t="s">
        <v>398</v>
      </c>
      <c r="F317" s="204">
        <v>320</v>
      </c>
    </row>
    <row r="318" spans="1:6" s="112" customFormat="1" ht="18" customHeight="1">
      <c r="A318" s="264">
        <v>292</v>
      </c>
      <c r="B318" s="202">
        <v>43591</v>
      </c>
      <c r="C318" s="257" t="s">
        <v>71</v>
      </c>
      <c r="D318" s="203" t="s">
        <v>67</v>
      </c>
      <c r="E318" s="203" t="s">
        <v>91</v>
      </c>
      <c r="F318" s="204">
        <v>19.44</v>
      </c>
    </row>
    <row r="319" spans="1:6" s="112" customFormat="1" ht="18" customHeight="1">
      <c r="A319" s="264">
        <v>293</v>
      </c>
      <c r="B319" s="202">
        <v>43591</v>
      </c>
      <c r="C319" s="257" t="s">
        <v>59</v>
      </c>
      <c r="D319" s="203" t="s">
        <v>300</v>
      </c>
      <c r="E319" s="203" t="s">
        <v>399</v>
      </c>
      <c r="F319" s="204">
        <v>2502.21</v>
      </c>
    </row>
    <row r="320" spans="1:6" s="112" customFormat="1" ht="18" customHeight="1">
      <c r="A320" s="264">
        <v>294</v>
      </c>
      <c r="B320" s="202">
        <v>43591</v>
      </c>
      <c r="C320" s="257" t="s">
        <v>59</v>
      </c>
      <c r="D320" s="203" t="s">
        <v>81</v>
      </c>
      <c r="E320" s="203" t="s">
        <v>401</v>
      </c>
      <c r="F320" s="204">
        <v>2254.85</v>
      </c>
    </row>
    <row r="321" spans="1:6" s="112" customFormat="1" ht="18" customHeight="1">
      <c r="A321" s="264">
        <v>295</v>
      </c>
      <c r="B321" s="202">
        <v>43591</v>
      </c>
      <c r="C321" s="257" t="s">
        <v>59</v>
      </c>
      <c r="D321" s="203" t="s">
        <v>82</v>
      </c>
      <c r="E321" s="203" t="s">
        <v>402</v>
      </c>
      <c r="F321" s="204">
        <v>2455.3</v>
      </c>
    </row>
    <row r="322" spans="1:6" s="112" customFormat="1" ht="18" customHeight="1">
      <c r="A322" s="264">
        <v>296</v>
      </c>
      <c r="B322" s="202">
        <v>43591</v>
      </c>
      <c r="C322" s="257" t="s">
        <v>59</v>
      </c>
      <c r="D322" s="203" t="s">
        <v>259</v>
      </c>
      <c r="E322" s="203" t="s">
        <v>403</v>
      </c>
      <c r="F322" s="204">
        <v>2774.18</v>
      </c>
    </row>
    <row r="323" spans="1:6" s="112" customFormat="1" ht="18" customHeight="1">
      <c r="A323" s="264">
        <v>297</v>
      </c>
      <c r="B323" s="202">
        <v>43591</v>
      </c>
      <c r="C323" s="257" t="s">
        <v>59</v>
      </c>
      <c r="D323" s="203" t="s">
        <v>238</v>
      </c>
      <c r="E323" s="203" t="s">
        <v>404</v>
      </c>
      <c r="F323" s="204">
        <v>2245.75</v>
      </c>
    </row>
    <row r="324" spans="1:6" s="112" customFormat="1" ht="18" customHeight="1">
      <c r="A324" s="264">
        <v>298</v>
      </c>
      <c r="B324" s="202">
        <v>43591</v>
      </c>
      <c r="C324" s="257" t="s">
        <v>59</v>
      </c>
      <c r="D324" s="203" t="s">
        <v>174</v>
      </c>
      <c r="E324" s="203" t="s">
        <v>406</v>
      </c>
      <c r="F324" s="204">
        <v>3327.54</v>
      </c>
    </row>
    <row r="325" spans="1:6" s="112" customFormat="1" ht="18" customHeight="1">
      <c r="A325" s="264">
        <v>299</v>
      </c>
      <c r="B325" s="202">
        <v>43591</v>
      </c>
      <c r="C325" s="257" t="s">
        <v>59</v>
      </c>
      <c r="D325" s="203" t="s">
        <v>65</v>
      </c>
      <c r="E325" s="203" t="s">
        <v>400</v>
      </c>
      <c r="F325" s="204">
        <v>1819</v>
      </c>
    </row>
    <row r="326" spans="1:6" s="112" customFormat="1" ht="18" customHeight="1">
      <c r="A326" s="264">
        <v>300</v>
      </c>
      <c r="B326" s="202">
        <v>43591</v>
      </c>
      <c r="C326" s="257" t="s">
        <v>59</v>
      </c>
      <c r="D326" s="203" t="s">
        <v>64</v>
      </c>
      <c r="E326" s="203" t="s">
        <v>400</v>
      </c>
      <c r="F326" s="204">
        <v>1819</v>
      </c>
    </row>
    <row r="327" spans="1:6" s="112" customFormat="1" ht="18" customHeight="1">
      <c r="A327" s="264">
        <v>301</v>
      </c>
      <c r="B327" s="202">
        <v>43599</v>
      </c>
      <c r="C327" s="257" t="s">
        <v>414</v>
      </c>
      <c r="D327" s="203" t="s">
        <v>407</v>
      </c>
      <c r="E327" s="203" t="s">
        <v>415</v>
      </c>
      <c r="F327" s="204">
        <v>3000</v>
      </c>
    </row>
    <row r="328" spans="1:6" s="112" customFormat="1" ht="18" customHeight="1">
      <c r="A328" s="264">
        <v>302</v>
      </c>
      <c r="B328" s="202">
        <v>43599</v>
      </c>
      <c r="C328" s="257" t="s">
        <v>416</v>
      </c>
      <c r="D328" s="203" t="s">
        <v>66</v>
      </c>
      <c r="E328" s="203" t="s">
        <v>417</v>
      </c>
      <c r="F328" s="204">
        <v>286.05</v>
      </c>
    </row>
    <row r="329" spans="1:6" s="112" customFormat="1" ht="18" customHeight="1">
      <c r="A329" s="264">
        <v>303</v>
      </c>
      <c r="B329" s="202">
        <v>43599</v>
      </c>
      <c r="C329" s="257" t="s">
        <v>418</v>
      </c>
      <c r="D329" s="203" t="s">
        <v>78</v>
      </c>
      <c r="E329" s="203" t="s">
        <v>419</v>
      </c>
      <c r="F329" s="204">
        <v>9887.88</v>
      </c>
    </row>
    <row r="330" spans="1:6" s="112" customFormat="1" ht="18" customHeight="1">
      <c r="A330" s="264">
        <v>304</v>
      </c>
      <c r="B330" s="202">
        <v>43599</v>
      </c>
      <c r="C330" s="257" t="s">
        <v>450</v>
      </c>
      <c r="D330" s="203" t="s">
        <v>78</v>
      </c>
      <c r="E330" s="203" t="s">
        <v>419</v>
      </c>
      <c r="F330" s="204">
        <v>5378.46</v>
      </c>
    </row>
    <row r="331" spans="1:6" s="112" customFormat="1" ht="18" customHeight="1">
      <c r="A331" s="264">
        <v>305</v>
      </c>
      <c r="B331" s="202">
        <v>43599</v>
      </c>
      <c r="C331" s="86" t="s">
        <v>62</v>
      </c>
      <c r="D331" s="194" t="s">
        <v>85</v>
      </c>
      <c r="E331" s="194" t="s">
        <v>420</v>
      </c>
      <c r="F331" s="196">
        <v>6887.7</v>
      </c>
    </row>
    <row r="332" spans="1:6" s="112" customFormat="1" ht="18" customHeight="1">
      <c r="A332" s="264">
        <v>306</v>
      </c>
      <c r="B332" s="202">
        <v>43599</v>
      </c>
      <c r="C332" s="86" t="s">
        <v>62</v>
      </c>
      <c r="D332" s="194" t="s">
        <v>86</v>
      </c>
      <c r="E332" s="194" t="s">
        <v>421</v>
      </c>
      <c r="F332" s="196">
        <v>356.07</v>
      </c>
    </row>
    <row r="333" spans="1:6" s="112" customFormat="1" ht="18" customHeight="1">
      <c r="A333" s="264">
        <v>307</v>
      </c>
      <c r="B333" s="202">
        <v>43599</v>
      </c>
      <c r="C333" s="86" t="s">
        <v>62</v>
      </c>
      <c r="D333" s="194" t="s">
        <v>86</v>
      </c>
      <c r="E333" s="194" t="s">
        <v>422</v>
      </c>
      <c r="F333" s="196">
        <v>1055.16</v>
      </c>
    </row>
    <row r="334" spans="1:6" s="112" customFormat="1" ht="18" customHeight="1">
      <c r="A334" s="264">
        <v>308</v>
      </c>
      <c r="B334" s="202">
        <v>43599</v>
      </c>
      <c r="C334" s="86" t="s">
        <v>62</v>
      </c>
      <c r="D334" s="194" t="s">
        <v>86</v>
      </c>
      <c r="E334" s="194" t="s">
        <v>423</v>
      </c>
      <c r="F334" s="196">
        <v>794.29</v>
      </c>
    </row>
    <row r="335" spans="1:6" s="112" customFormat="1" ht="18" customHeight="1">
      <c r="A335" s="264">
        <v>309</v>
      </c>
      <c r="B335" s="202">
        <v>43599</v>
      </c>
      <c r="C335" s="86" t="s">
        <v>62</v>
      </c>
      <c r="D335" s="194" t="s">
        <v>85</v>
      </c>
      <c r="E335" s="194" t="s">
        <v>424</v>
      </c>
      <c r="F335" s="196">
        <v>107.1</v>
      </c>
    </row>
    <row r="336" spans="1:6" s="112" customFormat="1" ht="18" customHeight="1">
      <c r="A336" s="264">
        <v>310</v>
      </c>
      <c r="B336" s="202">
        <v>43599</v>
      </c>
      <c r="C336" s="257" t="s">
        <v>161</v>
      </c>
      <c r="D336" s="203" t="s">
        <v>94</v>
      </c>
      <c r="E336" s="203" t="s">
        <v>348</v>
      </c>
      <c r="F336" s="204">
        <v>502.26</v>
      </c>
    </row>
    <row r="337" spans="1:6" s="112" customFormat="1" ht="18" customHeight="1">
      <c r="A337" s="264">
        <v>311</v>
      </c>
      <c r="B337" s="376">
        <v>43599</v>
      </c>
      <c r="C337" s="379" t="s">
        <v>425</v>
      </c>
      <c r="D337" s="382" t="s">
        <v>350</v>
      </c>
      <c r="E337" s="203" t="s">
        <v>426</v>
      </c>
      <c r="F337" s="204">
        <v>151.82</v>
      </c>
    </row>
    <row r="338" spans="1:6" s="112" customFormat="1" ht="18" customHeight="1">
      <c r="A338" s="264">
        <v>312</v>
      </c>
      <c r="B338" s="377"/>
      <c r="C338" s="380"/>
      <c r="D338" s="383"/>
      <c r="E338" s="209" t="s">
        <v>70</v>
      </c>
      <c r="F338" s="204">
        <v>41.91</v>
      </c>
    </row>
    <row r="339" spans="1:6" s="112" customFormat="1" ht="18" customHeight="1">
      <c r="A339" s="264">
        <v>313</v>
      </c>
      <c r="B339" s="378"/>
      <c r="C339" s="381"/>
      <c r="D339" s="384"/>
      <c r="E339" s="203" t="s">
        <v>428</v>
      </c>
      <c r="F339" s="204">
        <v>191.96</v>
      </c>
    </row>
    <row r="340" spans="1:6" s="112" customFormat="1" ht="18" customHeight="1">
      <c r="A340" s="264">
        <v>314</v>
      </c>
      <c r="B340" s="202">
        <v>43599</v>
      </c>
      <c r="C340" s="257" t="s">
        <v>427</v>
      </c>
      <c r="D340" s="203" t="s">
        <v>350</v>
      </c>
      <c r="E340" s="206" t="s">
        <v>428</v>
      </c>
      <c r="F340" s="204">
        <v>279.97</v>
      </c>
    </row>
    <row r="341" spans="1:6" s="112" customFormat="1" ht="18" customHeight="1">
      <c r="A341" s="264">
        <v>315</v>
      </c>
      <c r="B341" s="202">
        <v>43605</v>
      </c>
      <c r="C341" s="257" t="s">
        <v>430</v>
      </c>
      <c r="D341" s="203" t="s">
        <v>97</v>
      </c>
      <c r="E341" s="203" t="s">
        <v>429</v>
      </c>
      <c r="F341" s="204">
        <v>145.4</v>
      </c>
    </row>
    <row r="342" spans="1:6" s="112" customFormat="1" ht="18" customHeight="1">
      <c r="A342" s="264">
        <v>316</v>
      </c>
      <c r="B342" s="202">
        <v>43605</v>
      </c>
      <c r="C342" s="257" t="s">
        <v>431</v>
      </c>
      <c r="D342" s="203" t="s">
        <v>78</v>
      </c>
      <c r="E342" s="203" t="s">
        <v>432</v>
      </c>
      <c r="F342" s="204">
        <v>1049.011</v>
      </c>
    </row>
    <row r="343" spans="1:6" s="112" customFormat="1" ht="18" customHeight="1">
      <c r="A343" s="264">
        <v>317</v>
      </c>
      <c r="B343" s="202">
        <v>43605</v>
      </c>
      <c r="C343" s="257" t="s">
        <v>433</v>
      </c>
      <c r="D343" s="203" t="s">
        <v>353</v>
      </c>
      <c r="E343" s="203" t="s">
        <v>376</v>
      </c>
      <c r="F343" s="204">
        <v>171.9</v>
      </c>
    </row>
    <row r="344" spans="1:6" s="112" customFormat="1" ht="18" customHeight="1">
      <c r="A344" s="264">
        <v>318</v>
      </c>
      <c r="B344" s="202">
        <v>43612</v>
      </c>
      <c r="C344" s="257" t="s">
        <v>161</v>
      </c>
      <c r="D344" s="203" t="s">
        <v>185</v>
      </c>
      <c r="E344" s="203" t="s">
        <v>351</v>
      </c>
      <c r="F344" s="204">
        <v>156.8</v>
      </c>
    </row>
    <row r="345" spans="1:6" s="112" customFormat="1" ht="18" customHeight="1">
      <c r="A345" s="264">
        <v>319</v>
      </c>
      <c r="B345" s="202">
        <v>43612</v>
      </c>
      <c r="C345" s="257" t="s">
        <v>434</v>
      </c>
      <c r="D345" s="203" t="s">
        <v>358</v>
      </c>
      <c r="E345" s="203" t="s">
        <v>435</v>
      </c>
      <c r="F345" s="204">
        <v>1655.88</v>
      </c>
    </row>
    <row r="346" spans="1:6" s="112" customFormat="1" ht="18" customHeight="1">
      <c r="A346" s="264">
        <v>320</v>
      </c>
      <c r="B346" s="202">
        <v>43612</v>
      </c>
      <c r="C346" s="98" t="s">
        <v>436</v>
      </c>
      <c r="D346" s="203" t="s">
        <v>155</v>
      </c>
      <c r="E346" s="203" t="s">
        <v>437</v>
      </c>
      <c r="F346" s="204">
        <v>307.41</v>
      </c>
    </row>
    <row r="347" spans="1:6" s="112" customFormat="1" ht="18" customHeight="1">
      <c r="A347" s="264">
        <v>321</v>
      </c>
      <c r="B347" s="202">
        <v>43613</v>
      </c>
      <c r="C347" s="98" t="s">
        <v>438</v>
      </c>
      <c r="D347" s="203" t="s">
        <v>181</v>
      </c>
      <c r="E347" s="203" t="s">
        <v>384</v>
      </c>
      <c r="F347" s="204">
        <v>382</v>
      </c>
    </row>
    <row r="348" spans="1:6" s="112" customFormat="1" ht="18" customHeight="1">
      <c r="A348" s="264">
        <v>322</v>
      </c>
      <c r="B348" s="202">
        <v>43613</v>
      </c>
      <c r="C348" s="98" t="s">
        <v>439</v>
      </c>
      <c r="D348" s="203" t="s">
        <v>68</v>
      </c>
      <c r="E348" s="203" t="s">
        <v>376</v>
      </c>
      <c r="F348" s="204">
        <v>1719</v>
      </c>
    </row>
    <row r="349" spans="1:6" s="112" customFormat="1" ht="18" customHeight="1">
      <c r="A349" s="264">
        <v>323</v>
      </c>
      <c r="B349" s="202">
        <v>43613</v>
      </c>
      <c r="C349" s="98" t="s">
        <v>169</v>
      </c>
      <c r="D349" s="203" t="s">
        <v>408</v>
      </c>
      <c r="E349" s="203" t="s">
        <v>440</v>
      </c>
      <c r="F349" s="204">
        <v>300</v>
      </c>
    </row>
    <row r="350" spans="1:6" s="112" customFormat="1" ht="18" customHeight="1">
      <c r="A350" s="264">
        <v>324</v>
      </c>
      <c r="B350" s="202">
        <v>43615</v>
      </c>
      <c r="C350" s="98" t="s">
        <v>197</v>
      </c>
      <c r="D350" s="203" t="s">
        <v>278</v>
      </c>
      <c r="E350" s="206" t="s">
        <v>846</v>
      </c>
      <c r="F350" s="204">
        <v>392</v>
      </c>
    </row>
    <row r="351" spans="1:6" s="112" customFormat="1" ht="18" customHeight="1">
      <c r="A351" s="264">
        <v>325</v>
      </c>
      <c r="B351" s="202">
        <v>43615</v>
      </c>
      <c r="C351" s="98" t="s">
        <v>59</v>
      </c>
      <c r="D351" s="203" t="s">
        <v>120</v>
      </c>
      <c r="E351" s="203" t="s">
        <v>409</v>
      </c>
      <c r="F351" s="204">
        <v>2882.2</v>
      </c>
    </row>
    <row r="352" spans="1:6" s="112" customFormat="1" ht="18" customHeight="1">
      <c r="A352" s="264">
        <v>326</v>
      </c>
      <c r="B352" s="202">
        <v>43615</v>
      </c>
      <c r="C352" s="98" t="s">
        <v>59</v>
      </c>
      <c r="D352" s="203" t="s">
        <v>53</v>
      </c>
      <c r="E352" s="203" t="s">
        <v>410</v>
      </c>
      <c r="F352" s="204">
        <v>2995.7</v>
      </c>
    </row>
    <row r="353" spans="1:6" s="112" customFormat="1" ht="18" customHeight="1">
      <c r="A353" s="264">
        <v>327</v>
      </c>
      <c r="B353" s="202">
        <v>43615</v>
      </c>
      <c r="C353" s="98" t="s">
        <v>59</v>
      </c>
      <c r="D353" s="203" t="s">
        <v>441</v>
      </c>
      <c r="E353" s="203" t="s">
        <v>442</v>
      </c>
      <c r="F353" s="204">
        <v>1775.93</v>
      </c>
    </row>
    <row r="354" spans="1:6" s="112" customFormat="1" ht="18" customHeight="1">
      <c r="A354" s="264">
        <v>328</v>
      </c>
      <c r="B354" s="202">
        <v>43615</v>
      </c>
      <c r="C354" s="98" t="s">
        <v>59</v>
      </c>
      <c r="D354" s="203" t="s">
        <v>122</v>
      </c>
      <c r="E354" s="203" t="s">
        <v>443</v>
      </c>
      <c r="F354" s="204">
        <v>1806.44</v>
      </c>
    </row>
    <row r="355" spans="1:6" s="112" customFormat="1" ht="18" customHeight="1">
      <c r="A355" s="264">
        <v>329</v>
      </c>
      <c r="B355" s="202">
        <v>43615</v>
      </c>
      <c r="C355" s="98" t="s">
        <v>59</v>
      </c>
      <c r="D355" s="203" t="s">
        <v>56</v>
      </c>
      <c r="E355" s="203" t="s">
        <v>411</v>
      </c>
      <c r="F355" s="204">
        <v>1096.7</v>
      </c>
    </row>
    <row r="356" spans="1:6" s="112" customFormat="1" ht="18" customHeight="1">
      <c r="A356" s="264">
        <v>330</v>
      </c>
      <c r="B356" s="202">
        <v>43616</v>
      </c>
      <c r="C356" s="86" t="s">
        <v>359</v>
      </c>
      <c r="D356" s="195" t="s">
        <v>88</v>
      </c>
      <c r="E356" s="195" t="s">
        <v>89</v>
      </c>
      <c r="F356" s="196">
        <v>399.23</v>
      </c>
    </row>
    <row r="357" spans="1:6" s="112" customFormat="1" ht="18" customHeight="1">
      <c r="A357" s="264">
        <v>331</v>
      </c>
      <c r="B357" s="202">
        <v>43616</v>
      </c>
      <c r="C357" s="86" t="s">
        <v>359</v>
      </c>
      <c r="D357" s="108" t="s">
        <v>136</v>
      </c>
      <c r="E357" s="154" t="s">
        <v>444</v>
      </c>
      <c r="F357" s="197">
        <v>2541</v>
      </c>
    </row>
    <row r="358" spans="1:6" s="112" customFormat="1" ht="18" customHeight="1">
      <c r="A358" s="264">
        <v>332</v>
      </c>
      <c r="B358" s="202">
        <v>43616</v>
      </c>
      <c r="C358" s="86" t="s">
        <v>359</v>
      </c>
      <c r="D358" s="108" t="s">
        <v>137</v>
      </c>
      <c r="E358" s="154" t="s">
        <v>444</v>
      </c>
      <c r="F358" s="197">
        <v>2569</v>
      </c>
    </row>
    <row r="359" spans="1:6" s="112" customFormat="1" ht="18" customHeight="1">
      <c r="A359" s="264">
        <v>333</v>
      </c>
      <c r="B359" s="202">
        <v>43616</v>
      </c>
      <c r="C359" s="86" t="s">
        <v>359</v>
      </c>
      <c r="D359" s="108" t="s">
        <v>121</v>
      </c>
      <c r="E359" s="154" t="s">
        <v>444</v>
      </c>
      <c r="F359" s="197">
        <v>1605</v>
      </c>
    </row>
    <row r="360" spans="1:6" s="112" customFormat="1" ht="18" customHeight="1">
      <c r="A360" s="264">
        <v>334</v>
      </c>
      <c r="B360" s="202">
        <v>43616</v>
      </c>
      <c r="C360" s="86" t="s">
        <v>359</v>
      </c>
      <c r="D360" s="108" t="s">
        <v>139</v>
      </c>
      <c r="E360" s="154" t="s">
        <v>444</v>
      </c>
      <c r="F360" s="197">
        <v>1063</v>
      </c>
    </row>
    <row r="361" spans="1:6" s="112" customFormat="1" ht="18" customHeight="1">
      <c r="A361" s="264">
        <v>335</v>
      </c>
      <c r="B361" s="202">
        <v>43616</v>
      </c>
      <c r="C361" s="86" t="s">
        <v>359</v>
      </c>
      <c r="D361" s="108" t="s">
        <v>159</v>
      </c>
      <c r="E361" s="154" t="s">
        <v>444</v>
      </c>
      <c r="F361" s="197">
        <v>2545</v>
      </c>
    </row>
    <row r="362" spans="1:6" s="112" customFormat="1" ht="18" customHeight="1">
      <c r="A362" s="264">
        <v>336</v>
      </c>
      <c r="B362" s="202">
        <v>43616</v>
      </c>
      <c r="C362" s="86" t="s">
        <v>359</v>
      </c>
      <c r="D362" s="108" t="s">
        <v>122</v>
      </c>
      <c r="E362" s="154" t="s">
        <v>444</v>
      </c>
      <c r="F362" s="197">
        <v>1631</v>
      </c>
    </row>
    <row r="363" spans="1:6" s="112" customFormat="1" ht="18" customHeight="1">
      <c r="A363" s="264">
        <v>337</v>
      </c>
      <c r="B363" s="202">
        <v>43616</v>
      </c>
      <c r="C363" s="86" t="s">
        <v>359</v>
      </c>
      <c r="D363" s="108" t="s">
        <v>140</v>
      </c>
      <c r="E363" s="154" t="s">
        <v>444</v>
      </c>
      <c r="F363" s="197">
        <v>2642</v>
      </c>
    </row>
    <row r="364" spans="1:6" s="112" customFormat="1" ht="18" customHeight="1">
      <c r="A364" s="264">
        <v>338</v>
      </c>
      <c r="B364" s="202">
        <v>43616</v>
      </c>
      <c r="C364" s="86" t="s">
        <v>359</v>
      </c>
      <c r="D364" s="108" t="s">
        <v>176</v>
      </c>
      <c r="E364" s="154" t="s">
        <v>444</v>
      </c>
      <c r="F364" s="197">
        <v>1187</v>
      </c>
    </row>
    <row r="365" spans="1:6" s="112" customFormat="1" ht="18" customHeight="1">
      <c r="A365" s="264">
        <v>339</v>
      </c>
      <c r="B365" s="202">
        <v>43616</v>
      </c>
      <c r="C365" s="86" t="s">
        <v>359</v>
      </c>
      <c r="D365" s="108" t="s">
        <v>123</v>
      </c>
      <c r="E365" s="154" t="s">
        <v>444</v>
      </c>
      <c r="F365" s="197">
        <v>2550</v>
      </c>
    </row>
    <row r="366" spans="1:6" s="112" customFormat="1" ht="18" customHeight="1">
      <c r="A366" s="264">
        <v>340</v>
      </c>
      <c r="B366" s="202">
        <v>43616</v>
      </c>
      <c r="C366" s="86" t="s">
        <v>359</v>
      </c>
      <c r="D366" s="108" t="s">
        <v>323</v>
      </c>
      <c r="E366" s="154" t="s">
        <v>444</v>
      </c>
      <c r="F366" s="197">
        <v>1616</v>
      </c>
    </row>
    <row r="367" spans="1:6" s="112" customFormat="1" ht="18" customHeight="1">
      <c r="A367" s="264">
        <v>341</v>
      </c>
      <c r="B367" s="202">
        <v>43616</v>
      </c>
      <c r="C367" s="86" t="s">
        <v>359</v>
      </c>
      <c r="D367" s="108" t="s">
        <v>170</v>
      </c>
      <c r="E367" s="154" t="s">
        <v>444</v>
      </c>
      <c r="F367" s="197">
        <v>1581</v>
      </c>
    </row>
    <row r="368" spans="1:6" s="112" customFormat="1" ht="18" customHeight="1">
      <c r="A368" s="264">
        <v>342</v>
      </c>
      <c r="B368" s="202">
        <v>43616</v>
      </c>
      <c r="C368" s="86" t="s">
        <v>359</v>
      </c>
      <c r="D368" s="108" t="s">
        <v>141</v>
      </c>
      <c r="E368" s="154" t="s">
        <v>444</v>
      </c>
      <c r="F368" s="198">
        <v>1949</v>
      </c>
    </row>
    <row r="369" spans="1:6" s="112" customFormat="1" ht="18" customHeight="1">
      <c r="A369" s="264">
        <v>343</v>
      </c>
      <c r="B369" s="202">
        <v>43616</v>
      </c>
      <c r="C369" s="86" t="s">
        <v>359</v>
      </c>
      <c r="D369" s="108" t="s">
        <v>124</v>
      </c>
      <c r="E369" s="154" t="s">
        <v>444</v>
      </c>
      <c r="F369" s="198">
        <v>3069</v>
      </c>
    </row>
    <row r="370" spans="1:6" s="112" customFormat="1" ht="18" customHeight="1">
      <c r="A370" s="264">
        <v>344</v>
      </c>
      <c r="B370" s="202">
        <v>43616</v>
      </c>
      <c r="C370" s="86" t="s">
        <v>359</v>
      </c>
      <c r="D370" s="108" t="s">
        <v>142</v>
      </c>
      <c r="E370" s="154" t="s">
        <v>444</v>
      </c>
      <c r="F370" s="198">
        <v>1352</v>
      </c>
    </row>
    <row r="371" spans="1:6" s="112" customFormat="1" ht="18" customHeight="1">
      <c r="A371" s="264">
        <v>345</v>
      </c>
      <c r="B371" s="202">
        <v>43616</v>
      </c>
      <c r="C371" s="86" t="s">
        <v>359</v>
      </c>
      <c r="D371" s="108" t="s">
        <v>144</v>
      </c>
      <c r="E371" s="154" t="s">
        <v>444</v>
      </c>
      <c r="F371" s="198">
        <v>2010</v>
      </c>
    </row>
    <row r="372" spans="1:6" s="112" customFormat="1" ht="18" customHeight="1">
      <c r="A372" s="264">
        <v>346</v>
      </c>
      <c r="B372" s="202">
        <v>43616</v>
      </c>
      <c r="C372" s="86" t="s">
        <v>359</v>
      </c>
      <c r="D372" s="108" t="s">
        <v>145</v>
      </c>
      <c r="E372" s="154" t="s">
        <v>444</v>
      </c>
      <c r="F372" s="198">
        <v>3681</v>
      </c>
    </row>
    <row r="373" spans="1:6" s="112" customFormat="1" ht="18" customHeight="1">
      <c r="A373" s="264">
        <v>347</v>
      </c>
      <c r="B373" s="202">
        <v>43616</v>
      </c>
      <c r="C373" s="86" t="s">
        <v>359</v>
      </c>
      <c r="D373" s="108" t="s">
        <v>289</v>
      </c>
      <c r="E373" s="154" t="s">
        <v>444</v>
      </c>
      <c r="F373" s="198">
        <v>1593</v>
      </c>
    </row>
    <row r="374" spans="1:6" s="112" customFormat="1" ht="18" customHeight="1">
      <c r="A374" s="264">
        <v>348</v>
      </c>
      <c r="B374" s="202">
        <v>43616</v>
      </c>
      <c r="C374" s="86" t="s">
        <v>359</v>
      </c>
      <c r="D374" s="108" t="s">
        <v>445</v>
      </c>
      <c r="E374" s="154" t="s">
        <v>444</v>
      </c>
      <c r="F374" s="198">
        <v>872</v>
      </c>
    </row>
    <row r="375" spans="1:6" s="112" customFormat="1" ht="18" customHeight="1">
      <c r="A375" s="264">
        <v>349</v>
      </c>
      <c r="B375" s="202">
        <v>43616</v>
      </c>
      <c r="C375" s="86" t="s">
        <v>359</v>
      </c>
      <c r="D375" s="108" t="s">
        <v>146</v>
      </c>
      <c r="E375" s="154" t="s">
        <v>444</v>
      </c>
      <c r="F375" s="199">
        <v>1950</v>
      </c>
    </row>
    <row r="376" spans="1:6" s="112" customFormat="1" ht="18" customHeight="1">
      <c r="A376" s="264">
        <v>350</v>
      </c>
      <c r="B376" s="202">
        <v>43616</v>
      </c>
      <c r="C376" s="86" t="s">
        <v>359</v>
      </c>
      <c r="D376" s="108" t="s">
        <v>147</v>
      </c>
      <c r="E376" s="154" t="s">
        <v>444</v>
      </c>
      <c r="F376" s="197">
        <v>1879</v>
      </c>
    </row>
    <row r="377" spans="1:6" s="112" customFormat="1" ht="18" customHeight="1">
      <c r="A377" s="264">
        <v>351</v>
      </c>
      <c r="B377" s="202">
        <v>43616</v>
      </c>
      <c r="C377" s="86" t="s">
        <v>359</v>
      </c>
      <c r="D377" s="108" t="s">
        <v>148</v>
      </c>
      <c r="E377" s="154" t="s">
        <v>444</v>
      </c>
      <c r="F377" s="197">
        <v>0</v>
      </c>
    </row>
    <row r="378" spans="1:6" s="112" customFormat="1" ht="18" customHeight="1">
      <c r="A378" s="264">
        <v>352</v>
      </c>
      <c r="B378" s="202">
        <v>43616</v>
      </c>
      <c r="C378" s="86" t="s">
        <v>359</v>
      </c>
      <c r="D378" s="108" t="s">
        <v>149</v>
      </c>
      <c r="E378" s="154" t="s">
        <v>444</v>
      </c>
      <c r="F378" s="197">
        <v>1911</v>
      </c>
    </row>
    <row r="379" spans="1:6" s="112" customFormat="1" ht="18" customHeight="1">
      <c r="A379" s="264">
        <v>353</v>
      </c>
      <c r="B379" s="202">
        <v>43616</v>
      </c>
      <c r="C379" s="86" t="s">
        <v>359</v>
      </c>
      <c r="D379" s="108" t="s">
        <v>324</v>
      </c>
      <c r="E379" s="154" t="s">
        <v>444</v>
      </c>
      <c r="F379" s="197">
        <v>1616</v>
      </c>
    </row>
    <row r="380" spans="1:6" s="112" customFormat="1" ht="18" customHeight="1">
      <c r="A380" s="264">
        <v>354</v>
      </c>
      <c r="B380" s="202">
        <v>43616</v>
      </c>
      <c r="C380" s="86" t="s">
        <v>359</v>
      </c>
      <c r="D380" s="108" t="s">
        <v>177</v>
      </c>
      <c r="E380" s="154" t="s">
        <v>444</v>
      </c>
      <c r="F380" s="197">
        <v>2436</v>
      </c>
    </row>
    <row r="381" spans="1:6" s="112" customFormat="1" ht="18" customHeight="1">
      <c r="A381" s="264">
        <v>355</v>
      </c>
      <c r="B381" s="202">
        <v>43616</v>
      </c>
      <c r="C381" s="86" t="s">
        <v>359</v>
      </c>
      <c r="D381" s="108" t="s">
        <v>172</v>
      </c>
      <c r="E381" s="154" t="s">
        <v>444</v>
      </c>
      <c r="F381" s="197">
        <v>1264</v>
      </c>
    </row>
    <row r="382" spans="1:6" s="112" customFormat="1" ht="18" customHeight="1">
      <c r="A382" s="264">
        <v>356</v>
      </c>
      <c r="B382" s="202">
        <v>43616</v>
      </c>
      <c r="C382" s="86" t="s">
        <v>359</v>
      </c>
      <c r="D382" s="108" t="s">
        <v>150</v>
      </c>
      <c r="E382" s="154" t="s">
        <v>444</v>
      </c>
      <c r="F382" s="197">
        <v>1832</v>
      </c>
    </row>
    <row r="383" spans="1:6" s="112" customFormat="1" ht="18" customHeight="1">
      <c r="A383" s="264">
        <v>357</v>
      </c>
      <c r="B383" s="202">
        <v>43616</v>
      </c>
      <c r="C383" s="86" t="s">
        <v>359</v>
      </c>
      <c r="D383" s="108" t="s">
        <v>361</v>
      </c>
      <c r="E383" s="154" t="s">
        <v>444</v>
      </c>
      <c r="F383" s="197">
        <v>2533</v>
      </c>
    </row>
    <row r="384" spans="1:6" s="112" customFormat="1" ht="18" customHeight="1">
      <c r="A384" s="264">
        <v>358</v>
      </c>
      <c r="B384" s="202">
        <v>43616</v>
      </c>
      <c r="C384" s="86" t="s">
        <v>359</v>
      </c>
      <c r="D384" s="108" t="s">
        <v>131</v>
      </c>
      <c r="E384" s="154" t="s">
        <v>444</v>
      </c>
      <c r="F384" s="197">
        <v>3045</v>
      </c>
    </row>
    <row r="385" spans="1:6" s="112" customFormat="1" ht="18" customHeight="1">
      <c r="A385" s="264">
        <v>359</v>
      </c>
      <c r="B385" s="202">
        <v>43616</v>
      </c>
      <c r="C385" s="86" t="s">
        <v>359</v>
      </c>
      <c r="D385" s="108" t="s">
        <v>151</v>
      </c>
      <c r="E385" s="154" t="s">
        <v>444</v>
      </c>
      <c r="F385" s="197">
        <v>0</v>
      </c>
    </row>
    <row r="386" spans="1:6" s="112" customFormat="1" ht="18" customHeight="1">
      <c r="A386" s="264">
        <v>360</v>
      </c>
      <c r="B386" s="202">
        <v>43616</v>
      </c>
      <c r="C386" s="86" t="s">
        <v>359</v>
      </c>
      <c r="D386" s="108" t="s">
        <v>165</v>
      </c>
      <c r="E386" s="154" t="s">
        <v>444</v>
      </c>
      <c r="F386" s="198">
        <v>1567</v>
      </c>
    </row>
    <row r="387" spans="1:6" s="112" customFormat="1" ht="18" customHeight="1">
      <c r="A387" s="264">
        <v>361</v>
      </c>
      <c r="B387" s="202">
        <v>43616</v>
      </c>
      <c r="C387" s="86" t="s">
        <v>359</v>
      </c>
      <c r="D387" s="108" t="s">
        <v>187</v>
      </c>
      <c r="E387" s="154" t="s">
        <v>444</v>
      </c>
      <c r="F387" s="197">
        <v>1616</v>
      </c>
    </row>
    <row r="388" spans="1:6" s="112" customFormat="1" ht="18" customHeight="1">
      <c r="A388" s="264">
        <v>362</v>
      </c>
      <c r="B388" s="202">
        <v>43616</v>
      </c>
      <c r="C388" s="86" t="s">
        <v>359</v>
      </c>
      <c r="D388" s="108" t="s">
        <v>152</v>
      </c>
      <c r="E388" s="154" t="s">
        <v>444</v>
      </c>
      <c r="F388" s="198">
        <v>1643</v>
      </c>
    </row>
    <row r="389" spans="1:6" s="112" customFormat="1" ht="18" customHeight="1">
      <c r="A389" s="264">
        <v>363</v>
      </c>
      <c r="B389" s="202">
        <v>43616</v>
      </c>
      <c r="C389" s="86" t="s">
        <v>359</v>
      </c>
      <c r="D389" s="108" t="s">
        <v>127</v>
      </c>
      <c r="E389" s="154" t="s">
        <v>444</v>
      </c>
      <c r="F389" s="197">
        <v>1616</v>
      </c>
    </row>
    <row r="390" spans="1:6" s="112" customFormat="1" ht="18" customHeight="1">
      <c r="A390" s="264">
        <v>364</v>
      </c>
      <c r="B390" s="202">
        <v>43599</v>
      </c>
      <c r="C390" s="86" t="s">
        <v>160</v>
      </c>
      <c r="D390" s="108" t="s">
        <v>183</v>
      </c>
      <c r="E390" s="154" t="s">
        <v>184</v>
      </c>
      <c r="F390" s="197">
        <v>1.75</v>
      </c>
    </row>
    <row r="391" spans="1:6" s="112" customFormat="1" ht="18" customHeight="1">
      <c r="A391" s="264">
        <v>365</v>
      </c>
      <c r="B391" s="202">
        <v>43599</v>
      </c>
      <c r="C391" s="86" t="s">
        <v>160</v>
      </c>
      <c r="D391" s="108" t="s">
        <v>446</v>
      </c>
      <c r="E391" s="154" t="s">
        <v>184</v>
      </c>
      <c r="F391" s="197">
        <v>5</v>
      </c>
    </row>
    <row r="392" spans="1:6" s="112" customFormat="1" ht="18" customHeight="1">
      <c r="A392" s="264">
        <v>366</v>
      </c>
      <c r="B392" s="202">
        <v>43587</v>
      </c>
      <c r="C392" s="86" t="s">
        <v>160</v>
      </c>
      <c r="D392" s="108" t="s">
        <v>183</v>
      </c>
      <c r="E392" s="154" t="s">
        <v>184</v>
      </c>
      <c r="F392" s="197">
        <v>2.5</v>
      </c>
    </row>
    <row r="393" spans="1:6" s="112" customFormat="1" ht="18" customHeight="1">
      <c r="A393" s="264">
        <v>367</v>
      </c>
      <c r="B393" s="202">
        <v>43588</v>
      </c>
      <c r="C393" s="86" t="s">
        <v>160</v>
      </c>
      <c r="D393" s="193" t="s">
        <v>130</v>
      </c>
      <c r="E393" s="193" t="s">
        <v>334</v>
      </c>
      <c r="F393" s="197">
        <v>52.56</v>
      </c>
    </row>
    <row r="394" spans="1:6" s="112" customFormat="1" ht="18" customHeight="1">
      <c r="A394" s="264">
        <v>368</v>
      </c>
      <c r="B394" s="202">
        <v>43595</v>
      </c>
      <c r="C394" s="86" t="s">
        <v>160</v>
      </c>
      <c r="D394" s="193" t="s">
        <v>130</v>
      </c>
      <c r="E394" s="193" t="s">
        <v>334</v>
      </c>
      <c r="F394" s="197">
        <v>57.31</v>
      </c>
    </row>
    <row r="395" spans="1:6" s="112" customFormat="1" ht="18" customHeight="1">
      <c r="A395" s="264">
        <v>369</v>
      </c>
      <c r="B395" s="202">
        <v>43591</v>
      </c>
      <c r="C395" s="86" t="s">
        <v>160</v>
      </c>
      <c r="D395" s="193" t="s">
        <v>333</v>
      </c>
      <c r="E395" s="154" t="s">
        <v>447</v>
      </c>
      <c r="F395" s="197">
        <v>19.8</v>
      </c>
    </row>
    <row r="396" spans="1:6" s="112" customFormat="1" ht="18" customHeight="1">
      <c r="A396" s="264">
        <v>370</v>
      </c>
      <c r="B396" s="202">
        <v>43612</v>
      </c>
      <c r="C396" s="86" t="s">
        <v>160</v>
      </c>
      <c r="D396" s="193" t="s">
        <v>333</v>
      </c>
      <c r="E396" s="154" t="s">
        <v>447</v>
      </c>
      <c r="F396" s="197">
        <v>19.8</v>
      </c>
    </row>
    <row r="397" spans="1:6" s="112" customFormat="1" ht="18" customHeight="1">
      <c r="A397" s="264">
        <v>371</v>
      </c>
      <c r="B397" s="202">
        <v>43613</v>
      </c>
      <c r="C397" s="86" t="s">
        <v>160</v>
      </c>
      <c r="D397" s="193" t="s">
        <v>183</v>
      </c>
      <c r="E397" s="154" t="s">
        <v>184</v>
      </c>
      <c r="F397" s="197">
        <v>1.7</v>
      </c>
    </row>
    <row r="398" spans="1:6" s="112" customFormat="1" ht="18" customHeight="1">
      <c r="A398" s="264">
        <v>372</v>
      </c>
      <c r="B398" s="202">
        <v>43614</v>
      </c>
      <c r="C398" s="86" t="s">
        <v>160</v>
      </c>
      <c r="D398" s="193" t="s">
        <v>448</v>
      </c>
      <c r="E398" s="154" t="s">
        <v>448</v>
      </c>
      <c r="F398" s="197">
        <v>12.2</v>
      </c>
    </row>
    <row r="399" spans="1:6" s="112" customFormat="1" ht="18" customHeight="1">
      <c r="A399" s="264">
        <v>373</v>
      </c>
      <c r="B399" s="202">
        <v>43598</v>
      </c>
      <c r="C399" s="86" t="s">
        <v>160</v>
      </c>
      <c r="D399" s="193" t="s">
        <v>448</v>
      </c>
      <c r="E399" s="154" t="s">
        <v>448</v>
      </c>
      <c r="F399" s="197">
        <v>26.4</v>
      </c>
    </row>
    <row r="400" spans="1:6" s="112" customFormat="1" ht="18" customHeight="1">
      <c r="A400" s="264">
        <v>374</v>
      </c>
      <c r="B400" s="202">
        <v>43603</v>
      </c>
      <c r="C400" s="86" t="s">
        <v>160</v>
      </c>
      <c r="D400" s="193" t="s">
        <v>448</v>
      </c>
      <c r="E400" s="154" t="s">
        <v>448</v>
      </c>
      <c r="F400" s="197">
        <v>12.1</v>
      </c>
    </row>
    <row r="401" spans="1:6" s="112" customFormat="1" ht="18" customHeight="1">
      <c r="A401" s="264">
        <v>375</v>
      </c>
      <c r="B401" s="202">
        <v>43602</v>
      </c>
      <c r="C401" s="86" t="s">
        <v>160</v>
      </c>
      <c r="D401" s="193" t="s">
        <v>448</v>
      </c>
      <c r="E401" s="154" t="s">
        <v>448</v>
      </c>
      <c r="F401" s="197">
        <v>30.1</v>
      </c>
    </row>
    <row r="402" spans="1:6" s="112" customFormat="1" ht="18" customHeight="1">
      <c r="A402" s="264">
        <v>376</v>
      </c>
      <c r="B402" s="202">
        <v>43602</v>
      </c>
      <c r="C402" s="86" t="s">
        <v>160</v>
      </c>
      <c r="D402" s="193" t="s">
        <v>449</v>
      </c>
      <c r="E402" s="154" t="s">
        <v>449</v>
      </c>
      <c r="F402" s="197">
        <v>50</v>
      </c>
    </row>
    <row r="403" spans="1:6" s="112" customFormat="1" ht="18" customHeight="1">
      <c r="A403" s="264">
        <v>377</v>
      </c>
      <c r="B403" s="202">
        <v>43650</v>
      </c>
      <c r="C403" s="86" t="s">
        <v>61</v>
      </c>
      <c r="D403" s="186" t="s">
        <v>85</v>
      </c>
      <c r="E403" s="193" t="s">
        <v>452</v>
      </c>
      <c r="F403" s="200">
        <v>11.9</v>
      </c>
    </row>
    <row r="404" spans="1:6" s="112" customFormat="1" ht="18" customHeight="1">
      <c r="A404" s="264">
        <v>378</v>
      </c>
      <c r="B404" s="170">
        <v>43619</v>
      </c>
      <c r="C404" s="169" t="s">
        <v>459</v>
      </c>
      <c r="D404" s="205" t="s">
        <v>93</v>
      </c>
      <c r="E404" s="205" t="s">
        <v>458</v>
      </c>
      <c r="F404" s="213">
        <v>2950.29</v>
      </c>
    </row>
    <row r="405" spans="1:6" s="112" customFormat="1" ht="18" customHeight="1">
      <c r="A405" s="264">
        <v>379</v>
      </c>
      <c r="B405" s="170">
        <v>43619</v>
      </c>
      <c r="C405" s="169" t="s">
        <v>461</v>
      </c>
      <c r="D405" s="205" t="s">
        <v>93</v>
      </c>
      <c r="E405" s="205" t="s">
        <v>460</v>
      </c>
      <c r="F405" s="213">
        <v>2424.54</v>
      </c>
    </row>
    <row r="406" spans="1:6" s="112" customFormat="1" ht="18" customHeight="1">
      <c r="A406" s="264">
        <v>380</v>
      </c>
      <c r="B406" s="170">
        <v>43622</v>
      </c>
      <c r="C406" s="169" t="s">
        <v>63</v>
      </c>
      <c r="D406" s="205" t="s">
        <v>74</v>
      </c>
      <c r="E406" s="205" t="s">
        <v>488</v>
      </c>
      <c r="F406" s="214">
        <v>6688.01</v>
      </c>
    </row>
    <row r="407" spans="1:6" s="112" customFormat="1" ht="18" customHeight="1">
      <c r="A407" s="264">
        <v>381</v>
      </c>
      <c r="B407" s="170">
        <v>43622</v>
      </c>
      <c r="C407" s="169" t="s">
        <v>71</v>
      </c>
      <c r="D407" s="203" t="s">
        <v>67</v>
      </c>
      <c r="E407" s="205" t="s">
        <v>453</v>
      </c>
      <c r="F407" s="214">
        <v>330</v>
      </c>
    </row>
    <row r="408" spans="1:6" s="112" customFormat="1" ht="18" customHeight="1">
      <c r="A408" s="264">
        <v>382</v>
      </c>
      <c r="B408" s="170">
        <v>43622</v>
      </c>
      <c r="C408" s="169" t="s">
        <v>71</v>
      </c>
      <c r="D408" s="203" t="s">
        <v>67</v>
      </c>
      <c r="E408" s="205" t="s">
        <v>91</v>
      </c>
      <c r="F408" s="214">
        <v>19.44</v>
      </c>
    </row>
    <row r="409" spans="1:6" s="112" customFormat="1" ht="18" customHeight="1">
      <c r="A409" s="264">
        <v>383</v>
      </c>
      <c r="B409" s="170">
        <v>43622</v>
      </c>
      <c r="C409" s="169" t="s">
        <v>59</v>
      </c>
      <c r="D409" s="205" t="s">
        <v>300</v>
      </c>
      <c r="E409" s="205" t="s">
        <v>399</v>
      </c>
      <c r="F409" s="214">
        <v>2502.21</v>
      </c>
    </row>
    <row r="410" spans="1:6" s="112" customFormat="1" ht="18" customHeight="1">
      <c r="A410" s="264">
        <v>384</v>
      </c>
      <c r="B410" s="170">
        <v>43622</v>
      </c>
      <c r="C410" s="169" t="s">
        <v>59</v>
      </c>
      <c r="D410" s="205" t="s">
        <v>81</v>
      </c>
      <c r="E410" s="205" t="s">
        <v>401</v>
      </c>
      <c r="F410" s="214">
        <v>2254.75</v>
      </c>
    </row>
    <row r="411" spans="1:6" s="112" customFormat="1" ht="18" customHeight="1">
      <c r="A411" s="264">
        <v>385</v>
      </c>
      <c r="B411" s="170">
        <v>43622</v>
      </c>
      <c r="C411" s="169" t="s">
        <v>59</v>
      </c>
      <c r="D411" s="205" t="s">
        <v>82</v>
      </c>
      <c r="E411" s="205" t="s">
        <v>402</v>
      </c>
      <c r="F411" s="214">
        <v>2455.3</v>
      </c>
    </row>
    <row r="412" spans="1:6" s="112" customFormat="1" ht="18" customHeight="1">
      <c r="A412" s="264">
        <v>386</v>
      </c>
      <c r="B412" s="170">
        <v>43622</v>
      </c>
      <c r="C412" s="169" t="s">
        <v>59</v>
      </c>
      <c r="D412" s="205" t="s">
        <v>259</v>
      </c>
      <c r="E412" s="205" t="s">
        <v>403</v>
      </c>
      <c r="F412" s="214">
        <v>2774.18</v>
      </c>
    </row>
    <row r="413" spans="1:6" s="112" customFormat="1" ht="18" customHeight="1">
      <c r="A413" s="264">
        <v>387</v>
      </c>
      <c r="B413" s="170">
        <v>43622</v>
      </c>
      <c r="C413" s="169" t="s">
        <v>59</v>
      </c>
      <c r="D413" s="205" t="s">
        <v>238</v>
      </c>
      <c r="E413" s="205" t="s">
        <v>404</v>
      </c>
      <c r="F413" s="214">
        <v>2245.75</v>
      </c>
    </row>
    <row r="414" spans="1:6" s="112" customFormat="1" ht="18" customHeight="1">
      <c r="A414" s="264">
        <v>388</v>
      </c>
      <c r="B414" s="170">
        <v>43623</v>
      </c>
      <c r="C414" s="169" t="s">
        <v>59</v>
      </c>
      <c r="D414" s="205" t="s">
        <v>174</v>
      </c>
      <c r="E414" s="205" t="s">
        <v>406</v>
      </c>
      <c r="F414" s="214">
        <v>3327.54</v>
      </c>
    </row>
    <row r="415" spans="1:6" s="112" customFormat="1" ht="18" customHeight="1">
      <c r="A415" s="264">
        <v>389</v>
      </c>
      <c r="B415" s="170">
        <v>43623</v>
      </c>
      <c r="C415" s="169" t="s">
        <v>59</v>
      </c>
      <c r="D415" s="205" t="s">
        <v>65</v>
      </c>
      <c r="E415" s="205" t="s">
        <v>400</v>
      </c>
      <c r="F415" s="213">
        <v>1819</v>
      </c>
    </row>
    <row r="416" spans="1:6" s="112" customFormat="1" ht="18" customHeight="1">
      <c r="A416" s="264">
        <v>390</v>
      </c>
      <c r="B416" s="170">
        <v>43623</v>
      </c>
      <c r="C416" s="172" t="s">
        <v>59</v>
      </c>
      <c r="D416" s="205" t="s">
        <v>64</v>
      </c>
      <c r="E416" s="205" t="s">
        <v>400</v>
      </c>
      <c r="F416" s="215">
        <v>1819</v>
      </c>
    </row>
    <row r="417" spans="1:6" s="112" customFormat="1" ht="18" customHeight="1">
      <c r="A417" s="264">
        <v>391</v>
      </c>
      <c r="B417" s="168">
        <v>43628</v>
      </c>
      <c r="C417" s="169" t="s">
        <v>59</v>
      </c>
      <c r="D417" s="165" t="s">
        <v>176</v>
      </c>
      <c r="E417" s="207" t="s">
        <v>454</v>
      </c>
      <c r="F417" s="214">
        <v>2453.48</v>
      </c>
    </row>
    <row r="418" spans="1:6" s="112" customFormat="1" ht="18" customHeight="1">
      <c r="A418" s="264">
        <v>392</v>
      </c>
      <c r="B418" s="170">
        <v>43628</v>
      </c>
      <c r="C418" s="169" t="s">
        <v>59</v>
      </c>
      <c r="D418" s="165" t="s">
        <v>462</v>
      </c>
      <c r="E418" s="207" t="s">
        <v>455</v>
      </c>
      <c r="F418" s="214">
        <v>607.36</v>
      </c>
    </row>
    <row r="419" spans="1:6" s="112" customFormat="1" ht="18" customHeight="1">
      <c r="A419" s="264">
        <v>393</v>
      </c>
      <c r="B419" s="170">
        <v>43628</v>
      </c>
      <c r="C419" s="169" t="s">
        <v>463</v>
      </c>
      <c r="D419" s="207" t="s">
        <v>87</v>
      </c>
      <c r="E419" s="207" t="s">
        <v>456</v>
      </c>
      <c r="F419" s="213">
        <v>120</v>
      </c>
    </row>
    <row r="420" spans="1:6" s="112" customFormat="1" ht="18" customHeight="1">
      <c r="A420" s="264">
        <v>394</v>
      </c>
      <c r="B420" s="168">
        <v>43633</v>
      </c>
      <c r="C420" s="169" t="s">
        <v>465</v>
      </c>
      <c r="D420" s="208" t="s">
        <v>92</v>
      </c>
      <c r="E420" s="208" t="s">
        <v>464</v>
      </c>
      <c r="F420" s="214">
        <v>1528.8</v>
      </c>
    </row>
    <row r="421" spans="1:6" s="112" customFormat="1" ht="18" customHeight="1">
      <c r="A421" s="264">
        <v>395</v>
      </c>
      <c r="B421" s="168">
        <v>43633</v>
      </c>
      <c r="C421" s="171" t="s">
        <v>466</v>
      </c>
      <c r="D421" s="208" t="s">
        <v>353</v>
      </c>
      <c r="E421" s="208" t="s">
        <v>467</v>
      </c>
      <c r="F421" s="214">
        <v>343.8</v>
      </c>
    </row>
    <row r="422" spans="1:6" s="112" customFormat="1" ht="18" customHeight="1">
      <c r="A422" s="264">
        <v>396</v>
      </c>
      <c r="B422" s="168">
        <v>43633</v>
      </c>
      <c r="C422" s="169" t="s">
        <v>468</v>
      </c>
      <c r="D422" s="208" t="s">
        <v>352</v>
      </c>
      <c r="E422" s="208" t="s">
        <v>467</v>
      </c>
      <c r="F422" s="214">
        <v>687.6</v>
      </c>
    </row>
    <row r="423" spans="1:6" s="112" customFormat="1" ht="18" customHeight="1">
      <c r="A423" s="264">
        <v>397</v>
      </c>
      <c r="B423" s="168">
        <v>43633</v>
      </c>
      <c r="C423" s="86" t="s">
        <v>62</v>
      </c>
      <c r="D423" s="208" t="s">
        <v>86</v>
      </c>
      <c r="E423" s="208" t="s">
        <v>469</v>
      </c>
      <c r="F423" s="216">
        <v>995.55</v>
      </c>
    </row>
    <row r="424" spans="1:6" s="112" customFormat="1" ht="18" customHeight="1">
      <c r="A424" s="264">
        <v>398</v>
      </c>
      <c r="B424" s="168">
        <v>43633</v>
      </c>
      <c r="C424" s="86" t="s">
        <v>62</v>
      </c>
      <c r="D424" s="208" t="s">
        <v>86</v>
      </c>
      <c r="E424" s="208" t="s">
        <v>470</v>
      </c>
      <c r="F424" s="216">
        <v>136.35</v>
      </c>
    </row>
    <row r="425" spans="1:6" s="112" customFormat="1" ht="18" customHeight="1">
      <c r="A425" s="264">
        <v>399</v>
      </c>
      <c r="B425" s="168">
        <v>43633</v>
      </c>
      <c r="C425" s="86" t="s">
        <v>62</v>
      </c>
      <c r="D425" s="208" t="s">
        <v>86</v>
      </c>
      <c r="E425" s="208" t="s">
        <v>471</v>
      </c>
      <c r="F425" s="216">
        <v>5263.78</v>
      </c>
    </row>
    <row r="426" spans="1:6" s="112" customFormat="1" ht="18" customHeight="1">
      <c r="A426" s="264">
        <v>400</v>
      </c>
      <c r="B426" s="168">
        <v>43633</v>
      </c>
      <c r="C426" s="86" t="s">
        <v>62</v>
      </c>
      <c r="D426" s="208" t="s">
        <v>86</v>
      </c>
      <c r="E426" s="208" t="s">
        <v>472</v>
      </c>
      <c r="F426" s="216">
        <v>190.23</v>
      </c>
    </row>
    <row r="427" spans="1:6" s="112" customFormat="1" ht="18" customHeight="1">
      <c r="A427" s="264">
        <v>401</v>
      </c>
      <c r="B427" s="363">
        <v>43633</v>
      </c>
      <c r="C427" s="365" t="s">
        <v>473</v>
      </c>
      <c r="D427" s="367" t="s">
        <v>350</v>
      </c>
      <c r="E427" s="208" t="s">
        <v>163</v>
      </c>
      <c r="F427" s="214">
        <f>1362.65-F428</f>
        <v>1233.68</v>
      </c>
    </row>
    <row r="428" spans="1:6" s="112" customFormat="1" ht="18" customHeight="1">
      <c r="A428" s="264">
        <v>402</v>
      </c>
      <c r="B428" s="364"/>
      <c r="C428" s="366"/>
      <c r="D428" s="368"/>
      <c r="E428" s="208" t="s">
        <v>70</v>
      </c>
      <c r="F428" s="214">
        <v>128.97</v>
      </c>
    </row>
    <row r="429" spans="1:6" s="112" customFormat="1" ht="18" customHeight="1">
      <c r="A429" s="264">
        <v>403</v>
      </c>
      <c r="B429" s="168">
        <v>43633</v>
      </c>
      <c r="C429" s="169" t="s">
        <v>474</v>
      </c>
      <c r="D429" s="208" t="s">
        <v>94</v>
      </c>
      <c r="E429" s="208" t="s">
        <v>348</v>
      </c>
      <c r="F429" s="214">
        <v>487.5</v>
      </c>
    </row>
    <row r="430" spans="1:6" s="112" customFormat="1" ht="18" customHeight="1">
      <c r="A430" s="264">
        <v>404</v>
      </c>
      <c r="B430" s="168">
        <v>43633</v>
      </c>
      <c r="C430" s="169" t="s">
        <v>476</v>
      </c>
      <c r="D430" s="208" t="s">
        <v>78</v>
      </c>
      <c r="E430" s="208" t="s">
        <v>475</v>
      </c>
      <c r="F430" s="214">
        <v>1169.47</v>
      </c>
    </row>
    <row r="431" spans="1:6" s="112" customFormat="1" ht="18" customHeight="1">
      <c r="A431" s="264">
        <v>405</v>
      </c>
      <c r="B431" s="168">
        <v>43633</v>
      </c>
      <c r="C431" s="169" t="s">
        <v>478</v>
      </c>
      <c r="D431" s="208" t="s">
        <v>195</v>
      </c>
      <c r="E431" s="208" t="s">
        <v>477</v>
      </c>
      <c r="F431" s="214">
        <v>550</v>
      </c>
    </row>
    <row r="432" spans="1:6" s="112" customFormat="1" ht="18" customHeight="1">
      <c r="A432" s="264">
        <v>406</v>
      </c>
      <c r="B432" s="173">
        <v>43633</v>
      </c>
      <c r="C432" s="210" t="s">
        <v>62</v>
      </c>
      <c r="D432" s="165" t="s">
        <v>86</v>
      </c>
      <c r="E432" s="208" t="s">
        <v>479</v>
      </c>
      <c r="F432" s="217">
        <v>860.34</v>
      </c>
    </row>
    <row r="433" spans="1:6" s="112" customFormat="1" ht="18" customHeight="1">
      <c r="A433" s="264">
        <v>407</v>
      </c>
      <c r="B433" s="173">
        <v>43633</v>
      </c>
      <c r="C433" s="171" t="s">
        <v>490</v>
      </c>
      <c r="D433" s="208" t="s">
        <v>78</v>
      </c>
      <c r="E433" s="208" t="s">
        <v>489</v>
      </c>
      <c r="F433" s="217">
        <v>5378.46</v>
      </c>
    </row>
    <row r="434" spans="1:6" s="112" customFormat="1" ht="18" customHeight="1">
      <c r="A434" s="264">
        <v>408</v>
      </c>
      <c r="B434" s="173">
        <v>43633</v>
      </c>
      <c r="C434" s="169" t="s">
        <v>491</v>
      </c>
      <c r="D434" s="208" t="s">
        <v>78</v>
      </c>
      <c r="E434" s="208" t="s">
        <v>489</v>
      </c>
      <c r="F434" s="213">
        <v>9887.88</v>
      </c>
    </row>
    <row r="435" spans="1:6" s="112" customFormat="1" ht="18" customHeight="1">
      <c r="A435" s="264">
        <v>409</v>
      </c>
      <c r="B435" s="170">
        <v>43642</v>
      </c>
      <c r="C435" s="169" t="s">
        <v>481</v>
      </c>
      <c r="D435" s="208" t="s">
        <v>68</v>
      </c>
      <c r="E435" s="208" t="s">
        <v>480</v>
      </c>
      <c r="F435" s="214">
        <v>1719</v>
      </c>
    </row>
    <row r="436" spans="1:6" s="112" customFormat="1" ht="18" customHeight="1">
      <c r="A436" s="264">
        <v>410</v>
      </c>
      <c r="B436" s="170">
        <v>43642</v>
      </c>
      <c r="C436" s="169" t="s">
        <v>474</v>
      </c>
      <c r="D436" s="208" t="s">
        <v>185</v>
      </c>
      <c r="E436" s="208" t="s">
        <v>351</v>
      </c>
      <c r="F436" s="214">
        <v>147.84</v>
      </c>
    </row>
    <row r="437" spans="1:6" s="112" customFormat="1" ht="18" customHeight="1">
      <c r="A437" s="264">
        <v>411</v>
      </c>
      <c r="B437" s="170">
        <v>43642</v>
      </c>
      <c r="C437" s="169" t="s">
        <v>483</v>
      </c>
      <c r="D437" s="208" t="s">
        <v>358</v>
      </c>
      <c r="E437" s="208" t="s">
        <v>482</v>
      </c>
      <c r="F437" s="214">
        <v>1655.88</v>
      </c>
    </row>
    <row r="438" spans="1:6" s="112" customFormat="1" ht="18" customHeight="1">
      <c r="A438" s="264">
        <v>412</v>
      </c>
      <c r="B438" s="170">
        <v>43642</v>
      </c>
      <c r="C438" s="169" t="s">
        <v>485</v>
      </c>
      <c r="D438" s="208" t="s">
        <v>358</v>
      </c>
      <c r="E438" s="208" t="s">
        <v>484</v>
      </c>
      <c r="F438" s="214">
        <v>937.84</v>
      </c>
    </row>
    <row r="439" spans="1:6" s="112" customFormat="1" ht="18" customHeight="1">
      <c r="A439" s="264">
        <v>413</v>
      </c>
      <c r="B439" s="168">
        <v>43643</v>
      </c>
      <c r="C439" s="174" t="s">
        <v>59</v>
      </c>
      <c r="D439" s="175" t="s">
        <v>486</v>
      </c>
      <c r="E439" s="208" t="s">
        <v>457</v>
      </c>
      <c r="F439" s="214">
        <v>3062.65</v>
      </c>
    </row>
    <row r="440" spans="1:6" s="112" customFormat="1" ht="18" customHeight="1">
      <c r="A440" s="264">
        <v>414</v>
      </c>
      <c r="B440" s="168">
        <v>43642</v>
      </c>
      <c r="C440" s="174" t="s">
        <v>492</v>
      </c>
      <c r="D440" s="211" t="s">
        <v>68</v>
      </c>
      <c r="E440" s="211" t="s">
        <v>384</v>
      </c>
      <c r="F440" s="214">
        <v>143.25</v>
      </c>
    </row>
    <row r="441" spans="1:6" s="112" customFormat="1" ht="18" customHeight="1">
      <c r="A441" s="264">
        <v>415</v>
      </c>
      <c r="B441" s="168">
        <v>43644</v>
      </c>
      <c r="C441" s="86" t="s">
        <v>359</v>
      </c>
      <c r="D441" s="195" t="s">
        <v>88</v>
      </c>
      <c r="E441" s="206" t="s">
        <v>89</v>
      </c>
      <c r="F441" s="214">
        <v>449.8</v>
      </c>
    </row>
    <row r="442" spans="1:6" s="112" customFormat="1" ht="18" customHeight="1">
      <c r="A442" s="264">
        <v>416</v>
      </c>
      <c r="B442" s="168">
        <v>43644</v>
      </c>
      <c r="C442" s="86" t="s">
        <v>359</v>
      </c>
      <c r="D442" s="108" t="s">
        <v>136</v>
      </c>
      <c r="E442" s="154" t="s">
        <v>487</v>
      </c>
      <c r="F442" s="213">
        <v>2529</v>
      </c>
    </row>
    <row r="443" spans="1:6" s="112" customFormat="1" ht="18" customHeight="1">
      <c r="A443" s="264">
        <v>417</v>
      </c>
      <c r="B443" s="168">
        <v>43644</v>
      </c>
      <c r="C443" s="86" t="s">
        <v>359</v>
      </c>
      <c r="D443" s="108" t="s">
        <v>137</v>
      </c>
      <c r="E443" s="154" t="s">
        <v>487</v>
      </c>
      <c r="F443" s="213">
        <v>171</v>
      </c>
    </row>
    <row r="444" spans="1:6" s="112" customFormat="1" ht="18" customHeight="1">
      <c r="A444" s="264">
        <v>418</v>
      </c>
      <c r="B444" s="168">
        <v>43644</v>
      </c>
      <c r="C444" s="86" t="s">
        <v>359</v>
      </c>
      <c r="D444" s="108" t="s">
        <v>121</v>
      </c>
      <c r="E444" s="154" t="s">
        <v>487</v>
      </c>
      <c r="F444" s="213">
        <v>1604</v>
      </c>
    </row>
    <row r="445" spans="1:6" s="112" customFormat="1" ht="18" customHeight="1">
      <c r="A445" s="264">
        <v>419</v>
      </c>
      <c r="B445" s="168">
        <v>43644</v>
      </c>
      <c r="C445" s="86" t="s">
        <v>359</v>
      </c>
      <c r="D445" s="108" t="s">
        <v>139</v>
      </c>
      <c r="E445" s="154" t="s">
        <v>487</v>
      </c>
      <c r="F445" s="213">
        <v>1181</v>
      </c>
    </row>
    <row r="446" spans="1:6" s="112" customFormat="1" ht="18" customHeight="1">
      <c r="A446" s="264">
        <v>420</v>
      </c>
      <c r="B446" s="168">
        <v>43644</v>
      </c>
      <c r="C446" s="86" t="s">
        <v>359</v>
      </c>
      <c r="D446" s="108" t="s">
        <v>159</v>
      </c>
      <c r="E446" s="154" t="s">
        <v>487</v>
      </c>
      <c r="F446" s="213">
        <v>2546</v>
      </c>
    </row>
    <row r="447" spans="1:6" s="112" customFormat="1" ht="18" customHeight="1">
      <c r="A447" s="264">
        <v>421</v>
      </c>
      <c r="B447" s="168">
        <v>43644</v>
      </c>
      <c r="C447" s="86" t="s">
        <v>359</v>
      </c>
      <c r="D447" s="108" t="s">
        <v>122</v>
      </c>
      <c r="E447" s="154" t="s">
        <v>487</v>
      </c>
      <c r="F447" s="213">
        <v>1163</v>
      </c>
    </row>
    <row r="448" spans="1:6" s="112" customFormat="1" ht="18" customHeight="1">
      <c r="A448" s="264">
        <v>422</v>
      </c>
      <c r="B448" s="168">
        <v>43644</v>
      </c>
      <c r="C448" s="86" t="s">
        <v>359</v>
      </c>
      <c r="D448" s="108" t="s">
        <v>140</v>
      </c>
      <c r="E448" s="154" t="s">
        <v>487</v>
      </c>
      <c r="F448" s="213">
        <v>2531</v>
      </c>
    </row>
    <row r="449" spans="1:6" s="112" customFormat="1" ht="18" customHeight="1">
      <c r="A449" s="264">
        <v>423</v>
      </c>
      <c r="B449" s="168">
        <v>43644</v>
      </c>
      <c r="C449" s="86" t="s">
        <v>359</v>
      </c>
      <c r="D449" s="108" t="s">
        <v>123</v>
      </c>
      <c r="E449" s="154" t="s">
        <v>487</v>
      </c>
      <c r="F449" s="213">
        <v>2550</v>
      </c>
    </row>
    <row r="450" spans="1:6" s="112" customFormat="1" ht="18" customHeight="1">
      <c r="A450" s="264">
        <v>424</v>
      </c>
      <c r="B450" s="168">
        <v>43644</v>
      </c>
      <c r="C450" s="86" t="s">
        <v>359</v>
      </c>
      <c r="D450" s="108" t="s">
        <v>323</v>
      </c>
      <c r="E450" s="154" t="s">
        <v>487</v>
      </c>
      <c r="F450" s="218">
        <v>1616</v>
      </c>
    </row>
    <row r="451" spans="1:6" s="112" customFormat="1" ht="18" customHeight="1">
      <c r="A451" s="264">
        <v>425</v>
      </c>
      <c r="B451" s="168">
        <v>43644</v>
      </c>
      <c r="C451" s="86" t="s">
        <v>359</v>
      </c>
      <c r="D451" s="108" t="s">
        <v>170</v>
      </c>
      <c r="E451" s="154" t="s">
        <v>487</v>
      </c>
      <c r="F451" s="213">
        <v>1581</v>
      </c>
    </row>
    <row r="452" spans="1:6" s="112" customFormat="1" ht="18" customHeight="1">
      <c r="A452" s="264">
        <v>426</v>
      </c>
      <c r="B452" s="168">
        <v>43644</v>
      </c>
      <c r="C452" s="86" t="s">
        <v>359</v>
      </c>
      <c r="D452" s="108" t="s">
        <v>141</v>
      </c>
      <c r="E452" s="154" t="s">
        <v>487</v>
      </c>
      <c r="F452" s="213">
        <v>1893</v>
      </c>
    </row>
    <row r="453" spans="1:6" s="112" customFormat="1" ht="18" customHeight="1">
      <c r="A453" s="264">
        <v>427</v>
      </c>
      <c r="B453" s="168">
        <v>43644</v>
      </c>
      <c r="C453" s="86" t="s">
        <v>359</v>
      </c>
      <c r="D453" s="108" t="s">
        <v>124</v>
      </c>
      <c r="E453" s="154" t="s">
        <v>487</v>
      </c>
      <c r="F453" s="213">
        <v>2992</v>
      </c>
    </row>
    <row r="454" spans="1:6" s="112" customFormat="1" ht="18" customHeight="1">
      <c r="A454" s="264">
        <v>428</v>
      </c>
      <c r="B454" s="168">
        <v>43644</v>
      </c>
      <c r="C454" s="86" t="s">
        <v>359</v>
      </c>
      <c r="D454" s="108" t="s">
        <v>142</v>
      </c>
      <c r="E454" s="154" t="s">
        <v>487</v>
      </c>
      <c r="F454" s="213">
        <v>1404</v>
      </c>
    </row>
    <row r="455" spans="1:6" s="112" customFormat="1" ht="18" customHeight="1">
      <c r="A455" s="264">
        <v>429</v>
      </c>
      <c r="B455" s="168">
        <v>43644</v>
      </c>
      <c r="C455" s="86" t="s">
        <v>359</v>
      </c>
      <c r="D455" s="108" t="s">
        <v>144</v>
      </c>
      <c r="E455" s="154" t="s">
        <v>487</v>
      </c>
      <c r="F455" s="213">
        <v>2009</v>
      </c>
    </row>
    <row r="456" spans="1:6" s="112" customFormat="1" ht="18" customHeight="1">
      <c r="A456" s="264">
        <v>430</v>
      </c>
      <c r="B456" s="168">
        <v>43644</v>
      </c>
      <c r="C456" s="86" t="s">
        <v>359</v>
      </c>
      <c r="D456" s="108" t="s">
        <v>145</v>
      </c>
      <c r="E456" s="154" t="s">
        <v>487</v>
      </c>
      <c r="F456" s="213">
        <v>3510</v>
      </c>
    </row>
    <row r="457" spans="1:6" s="112" customFormat="1" ht="18" customHeight="1">
      <c r="A457" s="264">
        <v>431</v>
      </c>
      <c r="B457" s="168">
        <v>43644</v>
      </c>
      <c r="C457" s="86" t="s">
        <v>359</v>
      </c>
      <c r="D457" s="108" t="s">
        <v>289</v>
      </c>
      <c r="E457" s="154" t="s">
        <v>487</v>
      </c>
      <c r="F457" s="213">
        <v>1592</v>
      </c>
    </row>
    <row r="458" spans="1:6" s="112" customFormat="1" ht="18" customHeight="1">
      <c r="A458" s="264">
        <v>432</v>
      </c>
      <c r="B458" s="168">
        <v>43644</v>
      </c>
      <c r="C458" s="86" t="s">
        <v>359</v>
      </c>
      <c r="D458" s="108" t="s">
        <v>445</v>
      </c>
      <c r="E458" s="154" t="s">
        <v>487</v>
      </c>
      <c r="F458" s="213">
        <v>1616</v>
      </c>
    </row>
    <row r="459" spans="1:6" s="112" customFormat="1" ht="18" customHeight="1">
      <c r="A459" s="264">
        <v>433</v>
      </c>
      <c r="B459" s="168">
        <v>43644</v>
      </c>
      <c r="C459" s="86" t="s">
        <v>359</v>
      </c>
      <c r="D459" s="108" t="s">
        <v>493</v>
      </c>
      <c r="E459" s="154" t="s">
        <v>487</v>
      </c>
      <c r="F459" s="213">
        <v>2397</v>
      </c>
    </row>
    <row r="460" spans="1:6" s="112" customFormat="1" ht="18" customHeight="1">
      <c r="A460" s="264">
        <v>434</v>
      </c>
      <c r="B460" s="168">
        <v>43644</v>
      </c>
      <c r="C460" s="86" t="s">
        <v>359</v>
      </c>
      <c r="D460" s="108" t="s">
        <v>146</v>
      </c>
      <c r="E460" s="154" t="s">
        <v>487</v>
      </c>
      <c r="F460" s="213">
        <v>116</v>
      </c>
    </row>
    <row r="461" spans="1:6" s="112" customFormat="1" ht="18" customHeight="1">
      <c r="A461" s="264">
        <v>435</v>
      </c>
      <c r="B461" s="168">
        <v>43644</v>
      </c>
      <c r="C461" s="86" t="s">
        <v>359</v>
      </c>
      <c r="D461" s="108" t="s">
        <v>147</v>
      </c>
      <c r="E461" s="154" t="s">
        <v>487</v>
      </c>
      <c r="F461" s="213">
        <v>1850</v>
      </c>
    </row>
    <row r="462" spans="1:6" s="112" customFormat="1" ht="18" customHeight="1">
      <c r="A462" s="264">
        <v>436</v>
      </c>
      <c r="B462" s="168">
        <v>43644</v>
      </c>
      <c r="C462" s="86" t="s">
        <v>359</v>
      </c>
      <c r="D462" s="108" t="s">
        <v>148</v>
      </c>
      <c r="E462" s="154" t="s">
        <v>487</v>
      </c>
      <c r="F462" s="213">
        <v>1771</v>
      </c>
    </row>
    <row r="463" spans="1:6" s="112" customFormat="1" ht="18" customHeight="1">
      <c r="A463" s="264">
        <v>437</v>
      </c>
      <c r="B463" s="168">
        <v>43644</v>
      </c>
      <c r="C463" s="86" t="s">
        <v>359</v>
      </c>
      <c r="D463" s="108" t="s">
        <v>149</v>
      </c>
      <c r="E463" s="154" t="s">
        <v>487</v>
      </c>
      <c r="F463" s="216">
        <v>1851</v>
      </c>
    </row>
    <row r="464" spans="1:6" s="112" customFormat="1" ht="18" customHeight="1">
      <c r="A464" s="264">
        <v>438</v>
      </c>
      <c r="B464" s="168">
        <v>43644</v>
      </c>
      <c r="C464" s="86" t="s">
        <v>359</v>
      </c>
      <c r="D464" s="108" t="s">
        <v>177</v>
      </c>
      <c r="E464" s="154" t="s">
        <v>487</v>
      </c>
      <c r="F464" s="213">
        <v>2568</v>
      </c>
    </row>
    <row r="465" spans="1:6" s="112" customFormat="1" ht="18" customHeight="1">
      <c r="A465" s="264">
        <v>439</v>
      </c>
      <c r="B465" s="168">
        <v>43644</v>
      </c>
      <c r="C465" s="86" t="s">
        <v>359</v>
      </c>
      <c r="D465" s="108" t="s">
        <v>172</v>
      </c>
      <c r="E465" s="154" t="s">
        <v>487</v>
      </c>
      <c r="F465" s="213">
        <v>1264</v>
      </c>
    </row>
    <row r="466" spans="1:6" s="112" customFormat="1" ht="18" customHeight="1">
      <c r="A466" s="264">
        <v>440</v>
      </c>
      <c r="B466" s="168">
        <v>43644</v>
      </c>
      <c r="C466" s="86" t="s">
        <v>359</v>
      </c>
      <c r="D466" s="108" t="s">
        <v>150</v>
      </c>
      <c r="E466" s="154" t="s">
        <v>487</v>
      </c>
      <c r="F466" s="213">
        <v>2020</v>
      </c>
    </row>
    <row r="467" spans="1:6" s="112" customFormat="1" ht="18" customHeight="1">
      <c r="A467" s="264">
        <v>441</v>
      </c>
      <c r="B467" s="168">
        <v>43644</v>
      </c>
      <c r="C467" s="86" t="s">
        <v>359</v>
      </c>
      <c r="D467" s="108" t="s">
        <v>361</v>
      </c>
      <c r="E467" s="154" t="s">
        <v>487</v>
      </c>
      <c r="F467" s="213">
        <v>2533</v>
      </c>
    </row>
    <row r="468" spans="1:6" s="112" customFormat="1" ht="18" customHeight="1">
      <c r="A468" s="264">
        <v>442</v>
      </c>
      <c r="B468" s="168">
        <v>43644</v>
      </c>
      <c r="C468" s="86" t="s">
        <v>359</v>
      </c>
      <c r="D468" s="108" t="s">
        <v>131</v>
      </c>
      <c r="E468" s="154" t="s">
        <v>487</v>
      </c>
      <c r="F468" s="213">
        <v>3045</v>
      </c>
    </row>
    <row r="469" spans="1:6" s="112" customFormat="1" ht="18" customHeight="1">
      <c r="A469" s="264">
        <v>443</v>
      </c>
      <c r="B469" s="168">
        <v>43644</v>
      </c>
      <c r="C469" s="86" t="s">
        <v>359</v>
      </c>
      <c r="D469" s="108" t="s">
        <v>494</v>
      </c>
      <c r="E469" s="154" t="s">
        <v>487</v>
      </c>
      <c r="F469" s="213">
        <v>981</v>
      </c>
    </row>
    <row r="470" spans="1:6" s="112" customFormat="1" ht="18" customHeight="1">
      <c r="A470" s="264">
        <v>444</v>
      </c>
      <c r="B470" s="168">
        <v>43644</v>
      </c>
      <c r="C470" s="86" t="s">
        <v>359</v>
      </c>
      <c r="D470" s="108" t="s">
        <v>151</v>
      </c>
      <c r="E470" s="154" t="s">
        <v>487</v>
      </c>
      <c r="F470" s="213">
        <v>0</v>
      </c>
    </row>
    <row r="471" spans="1:6" s="112" customFormat="1" ht="18" customHeight="1">
      <c r="A471" s="264">
        <v>445</v>
      </c>
      <c r="B471" s="168">
        <v>43644</v>
      </c>
      <c r="C471" s="86" t="s">
        <v>359</v>
      </c>
      <c r="D471" s="108" t="s">
        <v>165</v>
      </c>
      <c r="E471" s="154" t="s">
        <v>487</v>
      </c>
      <c r="F471" s="213">
        <v>742</v>
      </c>
    </row>
    <row r="472" spans="1:6" s="112" customFormat="1" ht="18" customHeight="1">
      <c r="A472" s="264">
        <v>446</v>
      </c>
      <c r="B472" s="168">
        <v>43644</v>
      </c>
      <c r="C472" s="86" t="s">
        <v>359</v>
      </c>
      <c r="D472" s="108" t="s">
        <v>187</v>
      </c>
      <c r="E472" s="154" t="s">
        <v>487</v>
      </c>
      <c r="F472" s="213">
        <v>1578</v>
      </c>
    </row>
    <row r="473" spans="1:6" s="112" customFormat="1" ht="18" customHeight="1">
      <c r="A473" s="264">
        <v>447</v>
      </c>
      <c r="B473" s="168">
        <v>43644</v>
      </c>
      <c r="C473" s="86" t="s">
        <v>359</v>
      </c>
      <c r="D473" s="108" t="s">
        <v>152</v>
      </c>
      <c r="E473" s="154" t="s">
        <v>487</v>
      </c>
      <c r="F473" s="213">
        <v>1513</v>
      </c>
    </row>
    <row r="474" spans="1:6" s="112" customFormat="1" ht="18" customHeight="1">
      <c r="A474" s="264">
        <v>448</v>
      </c>
      <c r="B474" s="168">
        <v>43644</v>
      </c>
      <c r="C474" s="86" t="s">
        <v>359</v>
      </c>
      <c r="D474" s="108" t="s">
        <v>127</v>
      </c>
      <c r="E474" s="154" t="s">
        <v>487</v>
      </c>
      <c r="F474" s="213">
        <v>1616</v>
      </c>
    </row>
    <row r="475" spans="1:6" s="112" customFormat="1" ht="18" customHeight="1">
      <c r="A475" s="264">
        <v>449</v>
      </c>
      <c r="B475" s="168">
        <v>43617</v>
      </c>
      <c r="C475" s="86" t="s">
        <v>160</v>
      </c>
      <c r="D475" s="193" t="s">
        <v>448</v>
      </c>
      <c r="E475" s="154" t="s">
        <v>448</v>
      </c>
      <c r="F475" s="213">
        <v>12.2</v>
      </c>
    </row>
    <row r="476" spans="1:6" s="112" customFormat="1" ht="18" customHeight="1">
      <c r="A476" s="264">
        <v>450</v>
      </c>
      <c r="B476" s="168">
        <v>43630</v>
      </c>
      <c r="C476" s="86" t="s">
        <v>160</v>
      </c>
      <c r="D476" s="108" t="s">
        <v>495</v>
      </c>
      <c r="E476" s="154" t="s">
        <v>496</v>
      </c>
      <c r="F476" s="213">
        <v>52.8</v>
      </c>
    </row>
    <row r="477" spans="1:6" s="112" customFormat="1" ht="18" customHeight="1">
      <c r="A477" s="264">
        <v>451</v>
      </c>
      <c r="B477" s="168">
        <v>43630</v>
      </c>
      <c r="C477" s="86" t="s">
        <v>160</v>
      </c>
      <c r="D477" s="108" t="s">
        <v>497</v>
      </c>
      <c r="E477" s="154" t="s">
        <v>496</v>
      </c>
      <c r="F477" s="213">
        <v>72</v>
      </c>
    </row>
    <row r="478" spans="1:6" s="112" customFormat="1" ht="18" customHeight="1">
      <c r="A478" s="264">
        <v>452</v>
      </c>
      <c r="B478" s="168">
        <v>43630</v>
      </c>
      <c r="C478" s="86" t="s">
        <v>160</v>
      </c>
      <c r="D478" s="108" t="s">
        <v>448</v>
      </c>
      <c r="E478" s="154" t="s">
        <v>448</v>
      </c>
      <c r="F478" s="213">
        <v>64.1</v>
      </c>
    </row>
    <row r="479" spans="1:6" s="112" customFormat="1" ht="18" customHeight="1">
      <c r="A479" s="264">
        <v>453</v>
      </c>
      <c r="B479" s="168">
        <v>43631</v>
      </c>
      <c r="C479" s="86" t="s">
        <v>160</v>
      </c>
      <c r="D479" s="108" t="s">
        <v>498</v>
      </c>
      <c r="E479" s="154" t="s">
        <v>496</v>
      </c>
      <c r="F479" s="213">
        <v>15</v>
      </c>
    </row>
    <row r="480" spans="1:6" s="112" customFormat="1" ht="18" customHeight="1">
      <c r="A480" s="264">
        <v>454</v>
      </c>
      <c r="B480" s="168">
        <v>43631</v>
      </c>
      <c r="C480" s="86" t="s">
        <v>160</v>
      </c>
      <c r="D480" s="108" t="s">
        <v>448</v>
      </c>
      <c r="E480" s="154" t="s">
        <v>448</v>
      </c>
      <c r="F480" s="213">
        <v>45.1</v>
      </c>
    </row>
    <row r="481" spans="1:6" s="112" customFormat="1" ht="18" customHeight="1">
      <c r="A481" s="264">
        <v>455</v>
      </c>
      <c r="B481" s="168">
        <v>43631</v>
      </c>
      <c r="C481" s="86" t="s">
        <v>160</v>
      </c>
      <c r="D481" s="108" t="s">
        <v>184</v>
      </c>
      <c r="E481" s="154" t="s">
        <v>184</v>
      </c>
      <c r="F481" s="213">
        <v>2</v>
      </c>
    </row>
    <row r="482" spans="1:6" s="112" customFormat="1" ht="18" customHeight="1">
      <c r="A482" s="264">
        <v>456</v>
      </c>
      <c r="B482" s="168">
        <v>43631</v>
      </c>
      <c r="C482" s="86" t="s">
        <v>160</v>
      </c>
      <c r="D482" s="108" t="s">
        <v>495</v>
      </c>
      <c r="E482" s="154" t="s">
        <v>496</v>
      </c>
      <c r="F482" s="213">
        <v>68.96</v>
      </c>
    </row>
    <row r="483" spans="1:6" s="112" customFormat="1" ht="18" customHeight="1">
      <c r="A483" s="264">
        <v>457</v>
      </c>
      <c r="B483" s="168">
        <v>43631</v>
      </c>
      <c r="C483" s="86" t="s">
        <v>160</v>
      </c>
      <c r="D483" s="108" t="s">
        <v>499</v>
      </c>
      <c r="E483" s="154" t="s">
        <v>449</v>
      </c>
      <c r="F483" s="213">
        <v>100</v>
      </c>
    </row>
    <row r="484" spans="1:6" s="112" customFormat="1" ht="18" customHeight="1">
      <c r="A484" s="264">
        <v>458</v>
      </c>
      <c r="B484" s="168">
        <v>43634</v>
      </c>
      <c r="C484" s="86" t="s">
        <v>160</v>
      </c>
      <c r="D484" s="108" t="s">
        <v>448</v>
      </c>
      <c r="E484" s="154" t="s">
        <v>448</v>
      </c>
      <c r="F484" s="213">
        <v>12.2</v>
      </c>
    </row>
    <row r="485" spans="1:6" s="112" customFormat="1" ht="18" customHeight="1">
      <c r="A485" s="264">
        <v>459</v>
      </c>
      <c r="B485" s="168">
        <v>43634</v>
      </c>
      <c r="C485" s="86" t="s">
        <v>160</v>
      </c>
      <c r="D485" s="108" t="s">
        <v>500</v>
      </c>
      <c r="E485" s="154" t="s">
        <v>496</v>
      </c>
      <c r="F485" s="213">
        <v>15.04</v>
      </c>
    </row>
    <row r="486" spans="1:6" s="112" customFormat="1" ht="18" customHeight="1">
      <c r="A486" s="264">
        <v>460</v>
      </c>
      <c r="B486" s="168">
        <v>43641</v>
      </c>
      <c r="C486" s="86" t="s">
        <v>160</v>
      </c>
      <c r="D486" s="165" t="s">
        <v>448</v>
      </c>
      <c r="E486" s="165" t="s">
        <v>448</v>
      </c>
      <c r="F486" s="213">
        <v>14.2</v>
      </c>
    </row>
    <row r="487" spans="1:6" s="112" customFormat="1" ht="18" customHeight="1">
      <c r="A487" s="264">
        <v>461</v>
      </c>
      <c r="B487" s="168">
        <v>43641</v>
      </c>
      <c r="C487" s="86" t="s">
        <v>160</v>
      </c>
      <c r="D487" s="166" t="s">
        <v>448</v>
      </c>
      <c r="E487" s="166" t="s">
        <v>448</v>
      </c>
      <c r="F487" s="213">
        <v>14.3</v>
      </c>
    </row>
    <row r="488" spans="1:6" s="112" customFormat="1" ht="18" customHeight="1">
      <c r="A488" s="264">
        <v>462</v>
      </c>
      <c r="B488" s="168">
        <v>43643</v>
      </c>
      <c r="C488" s="86" t="s">
        <v>501</v>
      </c>
      <c r="D488" s="166" t="s">
        <v>500</v>
      </c>
      <c r="E488" s="166" t="s">
        <v>428</v>
      </c>
      <c r="F488" s="213">
        <v>119.76</v>
      </c>
    </row>
    <row r="489" spans="1:6" s="112" customFormat="1" ht="18" customHeight="1">
      <c r="A489" s="264">
        <v>463</v>
      </c>
      <c r="B489" s="168">
        <v>43643</v>
      </c>
      <c r="C489" s="86" t="s">
        <v>502</v>
      </c>
      <c r="D489" s="166" t="s">
        <v>500</v>
      </c>
      <c r="E489" s="166" t="s">
        <v>428</v>
      </c>
      <c r="F489" s="213">
        <v>185.12</v>
      </c>
    </row>
    <row r="490" spans="1:6" s="112" customFormat="1" ht="18" customHeight="1">
      <c r="A490" s="264">
        <v>464</v>
      </c>
      <c r="B490" s="168">
        <v>43643</v>
      </c>
      <c r="C490" s="86" t="s">
        <v>503</v>
      </c>
      <c r="D490" s="166" t="s">
        <v>500</v>
      </c>
      <c r="E490" s="209" t="s">
        <v>70</v>
      </c>
      <c r="F490" s="213">
        <v>3011.81</v>
      </c>
    </row>
    <row r="491" spans="1:6" s="112" customFormat="1" ht="18" customHeight="1">
      <c r="A491" s="264">
        <v>465</v>
      </c>
      <c r="B491" s="168">
        <v>43643</v>
      </c>
      <c r="C491" s="86" t="s">
        <v>504</v>
      </c>
      <c r="D491" s="166" t="s">
        <v>500</v>
      </c>
      <c r="E491" s="209" t="s">
        <v>70</v>
      </c>
      <c r="F491" s="213">
        <v>3076.54</v>
      </c>
    </row>
    <row r="492" spans="1:6" s="112" customFormat="1" ht="18" customHeight="1">
      <c r="A492" s="264">
        <v>466</v>
      </c>
      <c r="B492" s="168">
        <v>43643</v>
      </c>
      <c r="C492" s="86" t="s">
        <v>505</v>
      </c>
      <c r="D492" s="166" t="s">
        <v>500</v>
      </c>
      <c r="E492" s="209" t="s">
        <v>70</v>
      </c>
      <c r="F492" s="213">
        <v>1478.7</v>
      </c>
    </row>
    <row r="493" spans="1:6" s="112" customFormat="1" ht="18" customHeight="1">
      <c r="A493" s="264">
        <v>467</v>
      </c>
      <c r="B493" s="369">
        <v>43644</v>
      </c>
      <c r="C493" s="365" t="s">
        <v>506</v>
      </c>
      <c r="D493" s="371" t="s">
        <v>350</v>
      </c>
      <c r="E493" s="208" t="s">
        <v>163</v>
      </c>
      <c r="F493" s="213">
        <f>112.78-F494</f>
        <v>67.78999999999999</v>
      </c>
    </row>
    <row r="494" spans="1:6" s="112" customFormat="1" ht="18" customHeight="1">
      <c r="A494" s="264">
        <v>468</v>
      </c>
      <c r="B494" s="370"/>
      <c r="C494" s="366"/>
      <c r="D494" s="372"/>
      <c r="E494" s="208" t="s">
        <v>70</v>
      </c>
      <c r="F494" s="213">
        <v>44.99</v>
      </c>
    </row>
    <row r="495" spans="1:6" s="112" customFormat="1" ht="18" customHeight="1">
      <c r="A495" s="264">
        <v>469</v>
      </c>
      <c r="B495" s="168">
        <v>43641</v>
      </c>
      <c r="C495" s="86" t="s">
        <v>507</v>
      </c>
      <c r="D495" s="166" t="s">
        <v>508</v>
      </c>
      <c r="E495" s="208" t="s">
        <v>509</v>
      </c>
      <c r="F495" s="213">
        <v>400</v>
      </c>
    </row>
    <row r="496" spans="1:6" s="112" customFormat="1" ht="18" customHeight="1">
      <c r="A496" s="264">
        <v>470</v>
      </c>
      <c r="B496" s="168">
        <v>43644</v>
      </c>
      <c r="C496" s="86" t="s">
        <v>59</v>
      </c>
      <c r="D496" s="212" t="s">
        <v>123</v>
      </c>
      <c r="E496" s="212" t="s">
        <v>510</v>
      </c>
      <c r="F496" s="213">
        <v>2882.13</v>
      </c>
    </row>
    <row r="497" spans="1:6" s="112" customFormat="1" ht="18" customHeight="1">
      <c r="A497" s="264">
        <v>471</v>
      </c>
      <c r="B497" s="168">
        <v>43644</v>
      </c>
      <c r="C497" s="86" t="s">
        <v>59</v>
      </c>
      <c r="D497" s="166" t="s">
        <v>172</v>
      </c>
      <c r="E497" s="212" t="s">
        <v>511</v>
      </c>
      <c r="F497" s="213">
        <v>1400.06</v>
      </c>
    </row>
    <row r="498" spans="1:6" s="112" customFormat="1" ht="18" customHeight="1">
      <c r="A498" s="264">
        <v>472</v>
      </c>
      <c r="B498" s="99">
        <v>43628</v>
      </c>
      <c r="C498" s="98" t="s">
        <v>199</v>
      </c>
      <c r="D498" s="207" t="s">
        <v>513</v>
      </c>
      <c r="E498" s="207" t="s">
        <v>512</v>
      </c>
      <c r="F498" s="214">
        <v>249</v>
      </c>
    </row>
    <row r="499" spans="1:6" s="112" customFormat="1" ht="18" customHeight="1">
      <c r="A499" s="264">
        <v>473</v>
      </c>
      <c r="B499" s="170">
        <v>43647</v>
      </c>
      <c r="C499" s="201" t="s">
        <v>62</v>
      </c>
      <c r="D499" s="219" t="s">
        <v>86</v>
      </c>
      <c r="E499" s="219" t="s">
        <v>523</v>
      </c>
      <c r="F499" s="214">
        <v>248.9</v>
      </c>
    </row>
    <row r="500" spans="1:6" s="112" customFormat="1" ht="18" customHeight="1">
      <c r="A500" s="264">
        <v>474</v>
      </c>
      <c r="B500" s="170">
        <v>43647</v>
      </c>
      <c r="C500" s="201" t="s">
        <v>62</v>
      </c>
      <c r="D500" s="219" t="s">
        <v>86</v>
      </c>
      <c r="E500" s="219" t="s">
        <v>524</v>
      </c>
      <c r="F500" s="214">
        <v>877.26</v>
      </c>
    </row>
    <row r="501" spans="1:6" s="112" customFormat="1" ht="18" customHeight="1">
      <c r="A501" s="264">
        <v>475</v>
      </c>
      <c r="B501" s="170">
        <v>43647</v>
      </c>
      <c r="C501" s="201" t="s">
        <v>62</v>
      </c>
      <c r="D501" s="219" t="s">
        <v>86</v>
      </c>
      <c r="E501" s="219" t="s">
        <v>525</v>
      </c>
      <c r="F501" s="214">
        <v>1067.33</v>
      </c>
    </row>
    <row r="502" spans="1:6" s="112" customFormat="1" ht="18" customHeight="1">
      <c r="A502" s="264">
        <v>476</v>
      </c>
      <c r="B502" s="170">
        <v>43647</v>
      </c>
      <c r="C502" s="201" t="s">
        <v>62</v>
      </c>
      <c r="D502" s="219" t="s">
        <v>514</v>
      </c>
      <c r="E502" s="219" t="s">
        <v>526</v>
      </c>
      <c r="F502" s="214">
        <v>154.8</v>
      </c>
    </row>
    <row r="503" spans="1:6" s="112" customFormat="1" ht="18" customHeight="1">
      <c r="A503" s="264">
        <v>477</v>
      </c>
      <c r="B503" s="170">
        <v>43647</v>
      </c>
      <c r="C503" s="201" t="s">
        <v>62</v>
      </c>
      <c r="D503" s="219" t="s">
        <v>514</v>
      </c>
      <c r="E503" s="219" t="s">
        <v>527</v>
      </c>
      <c r="F503" s="214">
        <v>5541.61</v>
      </c>
    </row>
    <row r="504" spans="1:6" s="112" customFormat="1" ht="18" customHeight="1">
      <c r="A504" s="264">
        <v>478</v>
      </c>
      <c r="B504" s="170">
        <v>43647</v>
      </c>
      <c r="C504" s="201" t="s">
        <v>63</v>
      </c>
      <c r="D504" s="212" t="s">
        <v>74</v>
      </c>
      <c r="E504" s="212" t="s">
        <v>528</v>
      </c>
      <c r="F504" s="214">
        <v>6860.58</v>
      </c>
    </row>
    <row r="505" spans="1:6" s="112" customFormat="1" ht="18" customHeight="1">
      <c r="A505" s="264">
        <v>479</v>
      </c>
      <c r="B505" s="170">
        <v>43651</v>
      </c>
      <c r="C505" s="201" t="s">
        <v>368</v>
      </c>
      <c r="D505" s="212" t="s">
        <v>300</v>
      </c>
      <c r="E505" s="212" t="s">
        <v>399</v>
      </c>
      <c r="F505" s="214">
        <v>2502.21</v>
      </c>
    </row>
    <row r="506" spans="1:6" s="112" customFormat="1" ht="18" customHeight="1">
      <c r="A506" s="264">
        <v>480</v>
      </c>
      <c r="B506" s="170">
        <v>43651</v>
      </c>
      <c r="C506" s="201" t="s">
        <v>368</v>
      </c>
      <c r="D506" s="212" t="s">
        <v>174</v>
      </c>
      <c r="E506" s="212" t="s">
        <v>406</v>
      </c>
      <c r="F506" s="214">
        <v>3327.54</v>
      </c>
    </row>
    <row r="507" spans="1:6" s="112" customFormat="1" ht="18" customHeight="1">
      <c r="A507" s="264">
        <v>481</v>
      </c>
      <c r="B507" s="170">
        <v>43651</v>
      </c>
      <c r="C507" s="201" t="s">
        <v>368</v>
      </c>
      <c r="D507" s="212" t="s">
        <v>64</v>
      </c>
      <c r="E507" s="212" t="s">
        <v>400</v>
      </c>
      <c r="F507" s="214">
        <v>1819</v>
      </c>
    </row>
    <row r="508" spans="1:6" s="112" customFormat="1" ht="18" customHeight="1">
      <c r="A508" s="264">
        <v>482</v>
      </c>
      <c r="B508" s="170">
        <v>43651</v>
      </c>
      <c r="C508" s="201" t="s">
        <v>368</v>
      </c>
      <c r="D508" s="212" t="s">
        <v>65</v>
      </c>
      <c r="E508" s="212" t="s">
        <v>400</v>
      </c>
      <c r="F508" s="214">
        <v>1819</v>
      </c>
    </row>
    <row r="509" spans="1:6" s="112" customFormat="1" ht="18" customHeight="1">
      <c r="A509" s="264">
        <v>483</v>
      </c>
      <c r="B509" s="170">
        <v>43651</v>
      </c>
      <c r="C509" s="201" t="s">
        <v>368</v>
      </c>
      <c r="D509" s="212" t="s">
        <v>81</v>
      </c>
      <c r="E509" s="212" t="s">
        <v>401</v>
      </c>
      <c r="F509" s="214">
        <v>2254.75</v>
      </c>
    </row>
    <row r="510" spans="1:6" s="112" customFormat="1" ht="18" customHeight="1">
      <c r="A510" s="264">
        <v>484</v>
      </c>
      <c r="B510" s="170">
        <v>43651</v>
      </c>
      <c r="C510" s="201" t="s">
        <v>368</v>
      </c>
      <c r="D510" s="212" t="s">
        <v>82</v>
      </c>
      <c r="E510" s="212" t="s">
        <v>402</v>
      </c>
      <c r="F510" s="214">
        <v>2270.49</v>
      </c>
    </row>
    <row r="511" spans="1:6" s="112" customFormat="1" ht="18" customHeight="1">
      <c r="A511" s="264">
        <v>485</v>
      </c>
      <c r="B511" s="170">
        <v>43651</v>
      </c>
      <c r="C511" s="201" t="s">
        <v>368</v>
      </c>
      <c r="D511" s="212" t="s">
        <v>259</v>
      </c>
      <c r="E511" s="212" t="s">
        <v>403</v>
      </c>
      <c r="F511" s="214">
        <v>2774.18</v>
      </c>
    </row>
    <row r="512" spans="1:6" s="112" customFormat="1" ht="18" customHeight="1">
      <c r="A512" s="264">
        <v>486</v>
      </c>
      <c r="B512" s="170">
        <v>43651</v>
      </c>
      <c r="C512" s="201" t="s">
        <v>368</v>
      </c>
      <c r="D512" s="212" t="s">
        <v>238</v>
      </c>
      <c r="E512" s="212" t="s">
        <v>404</v>
      </c>
      <c r="F512" s="214">
        <v>2245.75</v>
      </c>
    </row>
    <row r="513" spans="1:6" s="112" customFormat="1" ht="18" customHeight="1">
      <c r="A513" s="264">
        <v>487</v>
      </c>
      <c r="B513" s="170">
        <v>43650</v>
      </c>
      <c r="C513" s="106" t="s">
        <v>71</v>
      </c>
      <c r="D513" s="212" t="s">
        <v>67</v>
      </c>
      <c r="E513" s="212" t="s">
        <v>91</v>
      </c>
      <c r="F513" s="214">
        <v>19.44</v>
      </c>
    </row>
    <row r="514" spans="1:6" s="112" customFormat="1" ht="18" customHeight="1">
      <c r="A514" s="264">
        <v>488</v>
      </c>
      <c r="B514" s="170">
        <v>43650</v>
      </c>
      <c r="C514" s="105" t="s">
        <v>71</v>
      </c>
      <c r="D514" s="212" t="s">
        <v>67</v>
      </c>
      <c r="E514" s="212" t="s">
        <v>91</v>
      </c>
      <c r="F514" s="214">
        <v>340</v>
      </c>
    </row>
    <row r="515" spans="1:6" s="112" customFormat="1" ht="18" customHeight="1">
      <c r="A515" s="264">
        <v>489</v>
      </c>
      <c r="B515" s="170">
        <v>43651</v>
      </c>
      <c r="C515" s="257" t="s">
        <v>530</v>
      </c>
      <c r="D515" s="212" t="s">
        <v>93</v>
      </c>
      <c r="E515" s="212" t="s">
        <v>529</v>
      </c>
      <c r="F515" s="214">
        <v>3130.92</v>
      </c>
    </row>
    <row r="516" spans="1:6" s="112" customFormat="1" ht="18" customHeight="1">
      <c r="A516" s="264">
        <v>490</v>
      </c>
      <c r="B516" s="170">
        <v>43651</v>
      </c>
      <c r="C516" s="257" t="s">
        <v>532</v>
      </c>
      <c r="D516" s="212" t="s">
        <v>93</v>
      </c>
      <c r="E516" s="212" t="s">
        <v>531</v>
      </c>
      <c r="F516" s="214">
        <v>2567.16</v>
      </c>
    </row>
    <row r="517" spans="1:6" s="112" customFormat="1" ht="18" customHeight="1">
      <c r="A517" s="264">
        <v>491</v>
      </c>
      <c r="B517" s="170">
        <v>43658</v>
      </c>
      <c r="C517" s="257" t="s">
        <v>368</v>
      </c>
      <c r="D517" s="212" t="s">
        <v>130</v>
      </c>
      <c r="E517" s="212" t="s">
        <v>515</v>
      </c>
      <c r="F517" s="214">
        <v>127.2</v>
      </c>
    </row>
    <row r="518" spans="1:6" s="112" customFormat="1" ht="18" customHeight="1">
      <c r="A518" s="264">
        <v>492</v>
      </c>
      <c r="B518" s="170">
        <v>43658</v>
      </c>
      <c r="C518" s="257" t="s">
        <v>392</v>
      </c>
      <c r="D518" s="220" t="s">
        <v>353</v>
      </c>
      <c r="E518" s="220" t="s">
        <v>384</v>
      </c>
      <c r="F518" s="214">
        <v>171.9</v>
      </c>
    </row>
    <row r="519" spans="1:6" s="112" customFormat="1" ht="18" customHeight="1">
      <c r="A519" s="264">
        <v>493</v>
      </c>
      <c r="B519" s="170">
        <v>43658</v>
      </c>
      <c r="C519" s="257" t="s">
        <v>368</v>
      </c>
      <c r="D519" s="220" t="s">
        <v>516</v>
      </c>
      <c r="E519" s="220" t="s">
        <v>517</v>
      </c>
      <c r="F519" s="214">
        <v>988.9</v>
      </c>
    </row>
    <row r="520" spans="1:6" s="112" customFormat="1" ht="18" customHeight="1">
      <c r="A520" s="264">
        <v>494</v>
      </c>
      <c r="B520" s="170">
        <v>43661</v>
      </c>
      <c r="C520" s="257" t="s">
        <v>534</v>
      </c>
      <c r="D520" s="220" t="s">
        <v>78</v>
      </c>
      <c r="E520" s="220" t="s">
        <v>533</v>
      </c>
      <c r="F520" s="214">
        <v>9597.06</v>
      </c>
    </row>
    <row r="521" spans="1:6" s="112" customFormat="1" ht="18" customHeight="1">
      <c r="A521" s="264">
        <v>495</v>
      </c>
      <c r="B521" s="170">
        <v>43665</v>
      </c>
      <c r="C521" s="257" t="s">
        <v>535</v>
      </c>
      <c r="D521" s="220" t="s">
        <v>78</v>
      </c>
      <c r="E521" s="220" t="s">
        <v>135</v>
      </c>
      <c r="F521" s="214">
        <v>5220.27</v>
      </c>
    </row>
    <row r="522" spans="1:6" s="112" customFormat="1" ht="18" customHeight="1">
      <c r="A522" s="264">
        <v>496</v>
      </c>
      <c r="B522" s="170">
        <v>43665</v>
      </c>
      <c r="C522" s="257" t="s">
        <v>537</v>
      </c>
      <c r="D522" s="219" t="s">
        <v>66</v>
      </c>
      <c r="E522" s="219" t="s">
        <v>536</v>
      </c>
      <c r="F522" s="214">
        <v>619.77</v>
      </c>
    </row>
    <row r="523" spans="1:6" s="112" customFormat="1" ht="18" customHeight="1">
      <c r="A523" s="264">
        <v>497</v>
      </c>
      <c r="B523" s="170">
        <v>43671</v>
      </c>
      <c r="C523" s="257" t="s">
        <v>538</v>
      </c>
      <c r="D523" s="219" t="s">
        <v>518</v>
      </c>
      <c r="E523" s="219" t="s">
        <v>540</v>
      </c>
      <c r="F523" s="214">
        <v>400</v>
      </c>
    </row>
    <row r="524" spans="1:6" s="112" customFormat="1" ht="18" customHeight="1">
      <c r="A524" s="264">
        <v>498</v>
      </c>
      <c r="B524" s="170">
        <v>43671</v>
      </c>
      <c r="C524" s="257" t="s">
        <v>539</v>
      </c>
      <c r="D524" s="219" t="s">
        <v>518</v>
      </c>
      <c r="E524" s="219" t="s">
        <v>541</v>
      </c>
      <c r="F524" s="214">
        <v>950</v>
      </c>
    </row>
    <row r="525" spans="1:6" s="112" customFormat="1" ht="18" customHeight="1">
      <c r="A525" s="264">
        <v>499</v>
      </c>
      <c r="B525" s="356">
        <v>43671</v>
      </c>
      <c r="C525" s="357" t="s">
        <v>542</v>
      </c>
      <c r="D525" s="358" t="s">
        <v>350</v>
      </c>
      <c r="E525" s="219" t="s">
        <v>543</v>
      </c>
      <c r="F525" s="214">
        <v>128.97</v>
      </c>
    </row>
    <row r="526" spans="1:6" s="112" customFormat="1" ht="18" customHeight="1">
      <c r="A526" s="264">
        <v>500</v>
      </c>
      <c r="B526" s="356"/>
      <c r="C526" s="357"/>
      <c r="D526" s="358"/>
      <c r="E526" s="208" t="s">
        <v>544</v>
      </c>
      <c r="F526" s="214">
        <v>88.98</v>
      </c>
    </row>
    <row r="527" spans="1:6" s="112" customFormat="1" ht="18" customHeight="1">
      <c r="A527" s="264">
        <v>501</v>
      </c>
      <c r="B527" s="170">
        <v>43671</v>
      </c>
      <c r="C527" s="257" t="s">
        <v>173</v>
      </c>
      <c r="D527" s="219" t="s">
        <v>68</v>
      </c>
      <c r="E527" s="219" t="s">
        <v>545</v>
      </c>
      <c r="F527" s="214">
        <v>2005.5</v>
      </c>
    </row>
    <row r="528" spans="1:6" s="112" customFormat="1" ht="18" customHeight="1">
      <c r="A528" s="264">
        <v>502</v>
      </c>
      <c r="B528" s="170">
        <v>43671</v>
      </c>
      <c r="C528" s="257" t="s">
        <v>546</v>
      </c>
      <c r="D528" s="219" t="s">
        <v>352</v>
      </c>
      <c r="E528" s="219" t="s">
        <v>547</v>
      </c>
      <c r="F528" s="214">
        <v>343.8</v>
      </c>
    </row>
    <row r="529" spans="1:6" s="112" customFormat="1" ht="18" customHeight="1">
      <c r="A529" s="264">
        <v>503</v>
      </c>
      <c r="B529" s="170">
        <v>43671</v>
      </c>
      <c r="C529" s="257" t="s">
        <v>548</v>
      </c>
      <c r="D529" s="219" t="s">
        <v>78</v>
      </c>
      <c r="E529" s="219" t="s">
        <v>245</v>
      </c>
      <c r="F529" s="214">
        <v>1275.85</v>
      </c>
    </row>
    <row r="530" spans="1:6" s="112" customFormat="1" ht="18" customHeight="1">
      <c r="A530" s="264">
        <v>504</v>
      </c>
      <c r="B530" s="170">
        <v>43671</v>
      </c>
      <c r="C530" s="257" t="s">
        <v>161</v>
      </c>
      <c r="D530" s="219" t="s">
        <v>94</v>
      </c>
      <c r="E530" s="219" t="s">
        <v>348</v>
      </c>
      <c r="F530" s="214">
        <v>521.96</v>
      </c>
    </row>
    <row r="531" spans="1:6" s="112" customFormat="1" ht="18" customHeight="1">
      <c r="A531" s="264">
        <v>505</v>
      </c>
      <c r="B531" s="170">
        <v>43671</v>
      </c>
      <c r="C531" s="257" t="s">
        <v>549</v>
      </c>
      <c r="D531" s="208" t="s">
        <v>358</v>
      </c>
      <c r="E531" s="208" t="s">
        <v>482</v>
      </c>
      <c r="F531" s="214">
        <v>1655.88</v>
      </c>
    </row>
    <row r="532" spans="1:6" s="112" customFormat="1" ht="18" customHeight="1">
      <c r="A532" s="264">
        <v>506</v>
      </c>
      <c r="B532" s="170">
        <v>43671</v>
      </c>
      <c r="C532" s="257" t="s">
        <v>161</v>
      </c>
      <c r="D532" s="219" t="s">
        <v>185</v>
      </c>
      <c r="E532" s="219" t="s">
        <v>351</v>
      </c>
      <c r="F532" s="214">
        <v>147.84</v>
      </c>
    </row>
    <row r="533" spans="1:6" s="112" customFormat="1" ht="18" customHeight="1">
      <c r="A533" s="264">
        <v>507</v>
      </c>
      <c r="B533" s="170">
        <v>43676</v>
      </c>
      <c r="C533" s="257" t="s">
        <v>368</v>
      </c>
      <c r="D533" s="219" t="s">
        <v>519</v>
      </c>
      <c r="E533" s="219" t="s">
        <v>520</v>
      </c>
      <c r="F533" s="214">
        <v>2882.32</v>
      </c>
    </row>
    <row r="534" spans="1:6" s="112" customFormat="1" ht="18" customHeight="1">
      <c r="A534" s="264">
        <v>508</v>
      </c>
      <c r="B534" s="170">
        <v>43676</v>
      </c>
      <c r="C534" s="98" t="s">
        <v>368</v>
      </c>
      <c r="D534" s="219" t="s">
        <v>127</v>
      </c>
      <c r="E534" s="219" t="s">
        <v>520</v>
      </c>
      <c r="F534" s="214">
        <v>1775.94</v>
      </c>
    </row>
    <row r="535" spans="1:6" s="112" customFormat="1" ht="18" customHeight="1">
      <c r="A535" s="264">
        <v>509</v>
      </c>
      <c r="B535" s="170">
        <v>43676</v>
      </c>
      <c r="C535" s="86" t="s">
        <v>359</v>
      </c>
      <c r="D535" s="108" t="s">
        <v>136</v>
      </c>
      <c r="E535" s="154" t="s">
        <v>550</v>
      </c>
      <c r="F535" s="213">
        <v>2528</v>
      </c>
    </row>
    <row r="536" spans="1:6" s="112" customFormat="1" ht="18" customHeight="1">
      <c r="A536" s="264">
        <v>510</v>
      </c>
      <c r="B536" s="170">
        <v>43676</v>
      </c>
      <c r="C536" s="86" t="s">
        <v>359</v>
      </c>
      <c r="D536" s="108" t="s">
        <v>137</v>
      </c>
      <c r="E536" s="154" t="s">
        <v>550</v>
      </c>
      <c r="F536" s="213">
        <v>2356</v>
      </c>
    </row>
    <row r="537" spans="1:6" s="112" customFormat="1" ht="18" customHeight="1">
      <c r="A537" s="264">
        <v>511</v>
      </c>
      <c r="B537" s="170">
        <v>43676</v>
      </c>
      <c r="C537" s="86" t="s">
        <v>359</v>
      </c>
      <c r="D537" s="108" t="s">
        <v>551</v>
      </c>
      <c r="E537" s="154" t="s">
        <v>550</v>
      </c>
      <c r="F537" s="213">
        <v>1229</v>
      </c>
    </row>
    <row r="538" spans="1:6" s="112" customFormat="1" ht="18" customHeight="1">
      <c r="A538" s="264">
        <v>512</v>
      </c>
      <c r="B538" s="170">
        <v>43676</v>
      </c>
      <c r="C538" s="86" t="s">
        <v>359</v>
      </c>
      <c r="D538" s="108" t="s">
        <v>121</v>
      </c>
      <c r="E538" s="154" t="s">
        <v>550</v>
      </c>
      <c r="F538" s="213">
        <v>2009</v>
      </c>
    </row>
    <row r="539" spans="1:6" s="112" customFormat="1" ht="18" customHeight="1">
      <c r="A539" s="264">
        <v>513</v>
      </c>
      <c r="B539" s="170">
        <v>43676</v>
      </c>
      <c r="C539" s="86" t="s">
        <v>359</v>
      </c>
      <c r="D539" s="108" t="s">
        <v>139</v>
      </c>
      <c r="E539" s="154" t="s">
        <v>550</v>
      </c>
      <c r="F539" s="213">
        <v>1057</v>
      </c>
    </row>
    <row r="540" spans="1:6" s="112" customFormat="1" ht="18" customHeight="1">
      <c r="A540" s="264">
        <v>514</v>
      </c>
      <c r="B540" s="170">
        <v>43676</v>
      </c>
      <c r="C540" s="86" t="s">
        <v>359</v>
      </c>
      <c r="D540" s="108" t="s">
        <v>159</v>
      </c>
      <c r="E540" s="154" t="s">
        <v>550</v>
      </c>
      <c r="F540" s="213">
        <v>2545</v>
      </c>
    </row>
    <row r="541" spans="1:6" s="112" customFormat="1" ht="18" customHeight="1">
      <c r="A541" s="264">
        <v>515</v>
      </c>
      <c r="B541" s="170">
        <v>43676</v>
      </c>
      <c r="C541" s="86" t="s">
        <v>359</v>
      </c>
      <c r="D541" s="108" t="s">
        <v>122</v>
      </c>
      <c r="E541" s="154" t="s">
        <v>550</v>
      </c>
      <c r="F541" s="213">
        <v>1631</v>
      </c>
    </row>
    <row r="542" spans="1:6" s="112" customFormat="1" ht="18" customHeight="1">
      <c r="A542" s="264">
        <v>516</v>
      </c>
      <c r="B542" s="170">
        <v>43676</v>
      </c>
      <c r="C542" s="86" t="s">
        <v>359</v>
      </c>
      <c r="D542" s="108" t="s">
        <v>140</v>
      </c>
      <c r="E542" s="154" t="s">
        <v>550</v>
      </c>
      <c r="F542" s="213">
        <v>2375.14</v>
      </c>
    </row>
    <row r="543" spans="1:6" s="112" customFormat="1" ht="18" customHeight="1">
      <c r="A543" s="264">
        <v>517</v>
      </c>
      <c r="B543" s="170">
        <v>43676</v>
      </c>
      <c r="C543" s="86" t="s">
        <v>359</v>
      </c>
      <c r="D543" s="108" t="s">
        <v>123</v>
      </c>
      <c r="E543" s="154" t="s">
        <v>550</v>
      </c>
      <c r="F543" s="213">
        <v>809</v>
      </c>
    </row>
    <row r="544" spans="1:6" s="112" customFormat="1" ht="18" customHeight="1">
      <c r="A544" s="264">
        <v>518</v>
      </c>
      <c r="B544" s="170">
        <v>43676</v>
      </c>
      <c r="C544" s="86" t="s">
        <v>359</v>
      </c>
      <c r="D544" s="108" t="s">
        <v>170</v>
      </c>
      <c r="E544" s="154" t="s">
        <v>550</v>
      </c>
      <c r="F544" s="213">
        <v>1581</v>
      </c>
    </row>
    <row r="545" spans="1:6" s="112" customFormat="1" ht="18" customHeight="1">
      <c r="A545" s="264">
        <v>519</v>
      </c>
      <c r="B545" s="170">
        <v>43676</v>
      </c>
      <c r="C545" s="86" t="s">
        <v>359</v>
      </c>
      <c r="D545" s="108" t="s">
        <v>141</v>
      </c>
      <c r="E545" s="154" t="s">
        <v>550</v>
      </c>
      <c r="F545" s="213">
        <v>1893</v>
      </c>
    </row>
    <row r="546" spans="1:6" s="112" customFormat="1" ht="18" customHeight="1">
      <c r="A546" s="264">
        <v>520</v>
      </c>
      <c r="B546" s="170">
        <v>43676</v>
      </c>
      <c r="C546" s="86" t="s">
        <v>359</v>
      </c>
      <c r="D546" s="108" t="s">
        <v>124</v>
      </c>
      <c r="E546" s="154" t="s">
        <v>550</v>
      </c>
      <c r="F546" s="213">
        <v>3068</v>
      </c>
    </row>
    <row r="547" spans="1:6" s="112" customFormat="1" ht="18" customHeight="1">
      <c r="A547" s="264">
        <v>521</v>
      </c>
      <c r="B547" s="170">
        <v>43676</v>
      </c>
      <c r="C547" s="86" t="s">
        <v>359</v>
      </c>
      <c r="D547" s="108" t="s">
        <v>142</v>
      </c>
      <c r="E547" s="154" t="s">
        <v>550</v>
      </c>
      <c r="F547" s="213">
        <v>1405</v>
      </c>
    </row>
    <row r="548" spans="1:6" s="112" customFormat="1" ht="18" customHeight="1">
      <c r="A548" s="264">
        <v>522</v>
      </c>
      <c r="B548" s="170">
        <v>43676</v>
      </c>
      <c r="C548" s="86" t="s">
        <v>359</v>
      </c>
      <c r="D548" s="108" t="s">
        <v>552</v>
      </c>
      <c r="E548" s="154" t="s">
        <v>550</v>
      </c>
      <c r="F548" s="213">
        <v>1245</v>
      </c>
    </row>
    <row r="549" spans="1:6" s="112" customFormat="1" ht="18" customHeight="1">
      <c r="A549" s="264">
        <v>523</v>
      </c>
      <c r="B549" s="170">
        <v>43676</v>
      </c>
      <c r="C549" s="86" t="s">
        <v>359</v>
      </c>
      <c r="D549" s="108" t="s">
        <v>144</v>
      </c>
      <c r="E549" s="154" t="s">
        <v>550</v>
      </c>
      <c r="F549" s="213">
        <v>1838</v>
      </c>
    </row>
    <row r="550" spans="1:6" s="112" customFormat="1" ht="18" customHeight="1">
      <c r="A550" s="264">
        <v>524</v>
      </c>
      <c r="B550" s="170">
        <v>43676</v>
      </c>
      <c r="C550" s="86" t="s">
        <v>359</v>
      </c>
      <c r="D550" s="108" t="s">
        <v>145</v>
      </c>
      <c r="E550" s="154" t="s">
        <v>550</v>
      </c>
      <c r="F550" s="213">
        <v>3522</v>
      </c>
    </row>
    <row r="551" spans="1:6" s="112" customFormat="1" ht="18" customHeight="1">
      <c r="A551" s="264">
        <v>525</v>
      </c>
      <c r="B551" s="170">
        <v>43676</v>
      </c>
      <c r="C551" s="86" t="s">
        <v>359</v>
      </c>
      <c r="D551" s="108" t="s">
        <v>445</v>
      </c>
      <c r="E551" s="154" t="s">
        <v>550</v>
      </c>
      <c r="F551" s="213">
        <v>1616</v>
      </c>
    </row>
    <row r="552" spans="1:6" s="112" customFormat="1" ht="18" customHeight="1">
      <c r="A552" s="264">
        <v>526</v>
      </c>
      <c r="B552" s="170">
        <v>43676</v>
      </c>
      <c r="C552" s="86" t="s">
        <v>359</v>
      </c>
      <c r="D552" s="108" t="s">
        <v>493</v>
      </c>
      <c r="E552" s="154" t="s">
        <v>550</v>
      </c>
      <c r="F552" s="213">
        <v>2557</v>
      </c>
    </row>
    <row r="553" spans="1:6" s="112" customFormat="1" ht="18" customHeight="1">
      <c r="A553" s="264">
        <v>527</v>
      </c>
      <c r="B553" s="170">
        <v>43676</v>
      </c>
      <c r="C553" s="86" t="s">
        <v>359</v>
      </c>
      <c r="D553" s="108" t="s">
        <v>146</v>
      </c>
      <c r="E553" s="154" t="s">
        <v>550</v>
      </c>
      <c r="F553" s="213">
        <v>1824</v>
      </c>
    </row>
    <row r="554" spans="1:6" s="112" customFormat="1" ht="18" customHeight="1">
      <c r="A554" s="264">
        <v>528</v>
      </c>
      <c r="B554" s="170">
        <v>43676</v>
      </c>
      <c r="C554" s="86" t="s">
        <v>359</v>
      </c>
      <c r="D554" s="108" t="s">
        <v>147</v>
      </c>
      <c r="E554" s="154" t="s">
        <v>550</v>
      </c>
      <c r="F554" s="213">
        <v>1905</v>
      </c>
    </row>
    <row r="555" spans="1:6" s="112" customFormat="1" ht="18" customHeight="1">
      <c r="A555" s="264">
        <v>529</v>
      </c>
      <c r="B555" s="170">
        <v>43676</v>
      </c>
      <c r="C555" s="86" t="s">
        <v>359</v>
      </c>
      <c r="D555" s="108" t="s">
        <v>148</v>
      </c>
      <c r="E555" s="154" t="s">
        <v>550</v>
      </c>
      <c r="F555" s="213">
        <v>1855</v>
      </c>
    </row>
    <row r="556" spans="1:6" s="112" customFormat="1" ht="18" customHeight="1">
      <c r="A556" s="264">
        <v>530</v>
      </c>
      <c r="B556" s="170">
        <v>43676</v>
      </c>
      <c r="C556" s="86" t="s">
        <v>359</v>
      </c>
      <c r="D556" s="108" t="s">
        <v>149</v>
      </c>
      <c r="E556" s="154" t="s">
        <v>550</v>
      </c>
      <c r="F556" s="216">
        <v>0</v>
      </c>
    </row>
    <row r="557" spans="1:6" s="112" customFormat="1" ht="18" customHeight="1">
      <c r="A557" s="264">
        <v>531</v>
      </c>
      <c r="B557" s="170">
        <v>43676</v>
      </c>
      <c r="C557" s="86" t="s">
        <v>359</v>
      </c>
      <c r="D557" s="108" t="s">
        <v>177</v>
      </c>
      <c r="E557" s="154" t="s">
        <v>550</v>
      </c>
      <c r="F557" s="213">
        <v>2530</v>
      </c>
    </row>
    <row r="558" spans="1:6" s="112" customFormat="1" ht="18" customHeight="1">
      <c r="A558" s="264">
        <v>532</v>
      </c>
      <c r="B558" s="170">
        <v>43676</v>
      </c>
      <c r="C558" s="86" t="s">
        <v>359</v>
      </c>
      <c r="D558" s="108" t="s">
        <v>172</v>
      </c>
      <c r="E558" s="154" t="s">
        <v>550</v>
      </c>
      <c r="F558" s="213">
        <v>448</v>
      </c>
    </row>
    <row r="559" spans="1:6" s="112" customFormat="1" ht="18" customHeight="1">
      <c r="A559" s="264">
        <v>533</v>
      </c>
      <c r="B559" s="170">
        <v>43676</v>
      </c>
      <c r="C559" s="86" t="s">
        <v>359</v>
      </c>
      <c r="D559" s="108" t="s">
        <v>150</v>
      </c>
      <c r="E559" s="154" t="s">
        <v>550</v>
      </c>
      <c r="F559" s="213">
        <v>1852</v>
      </c>
    </row>
    <row r="560" spans="1:6" s="112" customFormat="1" ht="18" customHeight="1">
      <c r="A560" s="264">
        <v>534</v>
      </c>
      <c r="B560" s="170">
        <v>43676</v>
      </c>
      <c r="C560" s="86" t="s">
        <v>359</v>
      </c>
      <c r="D560" s="108" t="s">
        <v>361</v>
      </c>
      <c r="E560" s="154" t="s">
        <v>550</v>
      </c>
      <c r="F560" s="213">
        <v>2533</v>
      </c>
    </row>
    <row r="561" spans="1:6" s="112" customFormat="1" ht="18" customHeight="1">
      <c r="A561" s="264">
        <v>535</v>
      </c>
      <c r="B561" s="170">
        <v>43676</v>
      </c>
      <c r="C561" s="86" t="s">
        <v>359</v>
      </c>
      <c r="D561" s="108" t="s">
        <v>131</v>
      </c>
      <c r="E561" s="154" t="s">
        <v>550</v>
      </c>
      <c r="F561" s="213">
        <v>3045</v>
      </c>
    </row>
    <row r="562" spans="1:6" s="112" customFormat="1" ht="18" customHeight="1">
      <c r="A562" s="264">
        <v>536</v>
      </c>
      <c r="B562" s="170">
        <v>43676</v>
      </c>
      <c r="C562" s="86" t="s">
        <v>359</v>
      </c>
      <c r="D562" s="108" t="s">
        <v>494</v>
      </c>
      <c r="E562" s="154" t="s">
        <v>550</v>
      </c>
      <c r="F562" s="213">
        <v>1616</v>
      </c>
    </row>
    <row r="563" spans="1:6" s="112" customFormat="1" ht="18" customHeight="1">
      <c r="A563" s="264">
        <v>537</v>
      </c>
      <c r="B563" s="170">
        <v>43676</v>
      </c>
      <c r="C563" s="86" t="s">
        <v>359</v>
      </c>
      <c r="D563" s="108" t="s">
        <v>151</v>
      </c>
      <c r="E563" s="154" t="s">
        <v>550</v>
      </c>
      <c r="F563" s="213">
        <v>0</v>
      </c>
    </row>
    <row r="564" spans="1:6" s="112" customFormat="1" ht="18" customHeight="1">
      <c r="A564" s="264">
        <v>538</v>
      </c>
      <c r="B564" s="170">
        <v>43676</v>
      </c>
      <c r="C564" s="86" t="s">
        <v>359</v>
      </c>
      <c r="D564" s="108" t="s">
        <v>165</v>
      </c>
      <c r="E564" s="154" t="s">
        <v>550</v>
      </c>
      <c r="F564" s="213">
        <v>850</v>
      </c>
    </row>
    <row r="565" spans="1:6" s="112" customFormat="1" ht="18" customHeight="1">
      <c r="A565" s="264">
        <v>539</v>
      </c>
      <c r="B565" s="170">
        <v>43676</v>
      </c>
      <c r="C565" s="86" t="s">
        <v>359</v>
      </c>
      <c r="D565" s="108" t="s">
        <v>553</v>
      </c>
      <c r="E565" s="154" t="s">
        <v>550</v>
      </c>
      <c r="F565" s="213">
        <v>1070</v>
      </c>
    </row>
    <row r="566" spans="1:6" s="112" customFormat="1" ht="18" customHeight="1">
      <c r="A566" s="264">
        <v>540</v>
      </c>
      <c r="B566" s="170">
        <v>43676</v>
      </c>
      <c r="C566" s="86" t="s">
        <v>359</v>
      </c>
      <c r="D566" s="108" t="s">
        <v>187</v>
      </c>
      <c r="E566" s="154" t="s">
        <v>550</v>
      </c>
      <c r="F566" s="213">
        <v>1570</v>
      </c>
    </row>
    <row r="567" spans="1:6" s="112" customFormat="1" ht="18" customHeight="1">
      <c r="A567" s="264">
        <v>541</v>
      </c>
      <c r="B567" s="170">
        <v>43676</v>
      </c>
      <c r="C567" s="86" t="s">
        <v>359</v>
      </c>
      <c r="D567" s="108" t="s">
        <v>152</v>
      </c>
      <c r="E567" s="154" t="s">
        <v>550</v>
      </c>
      <c r="F567" s="213">
        <v>1642</v>
      </c>
    </row>
    <row r="568" spans="1:6" s="112" customFormat="1" ht="18" customHeight="1">
      <c r="A568" s="264">
        <v>542</v>
      </c>
      <c r="B568" s="170">
        <v>43676</v>
      </c>
      <c r="C568" s="86" t="s">
        <v>359</v>
      </c>
      <c r="D568" s="108" t="s">
        <v>127</v>
      </c>
      <c r="E568" s="154" t="s">
        <v>550</v>
      </c>
      <c r="F568" s="213">
        <v>1616</v>
      </c>
    </row>
    <row r="569" spans="1:6" s="112" customFormat="1" ht="18" customHeight="1">
      <c r="A569" s="264">
        <v>543</v>
      </c>
      <c r="B569" s="170">
        <v>43676</v>
      </c>
      <c r="C569" s="257" t="s">
        <v>359</v>
      </c>
      <c r="D569" s="219" t="s">
        <v>88</v>
      </c>
      <c r="E569" s="219" t="s">
        <v>521</v>
      </c>
      <c r="F569" s="214">
        <v>396.48</v>
      </c>
    </row>
    <row r="570" spans="1:6" s="112" customFormat="1" ht="18" customHeight="1">
      <c r="A570" s="264">
        <v>544</v>
      </c>
      <c r="B570" s="170">
        <v>43677</v>
      </c>
      <c r="C570" s="107" t="s">
        <v>368</v>
      </c>
      <c r="D570" s="219" t="s">
        <v>323</v>
      </c>
      <c r="E570" s="219" t="s">
        <v>522</v>
      </c>
      <c r="F570" s="214">
        <v>1844.52</v>
      </c>
    </row>
    <row r="571" spans="1:6" s="112" customFormat="1" ht="18" customHeight="1">
      <c r="A571" s="264">
        <v>545</v>
      </c>
      <c r="B571" s="170">
        <v>43648</v>
      </c>
      <c r="C571" s="107" t="s">
        <v>554</v>
      </c>
      <c r="D571" s="154" t="s">
        <v>555</v>
      </c>
      <c r="E571" s="154" t="str">
        <f>D571</f>
        <v>Pedágios</v>
      </c>
      <c r="F571" s="221">
        <v>12.8</v>
      </c>
    </row>
    <row r="572" spans="1:6" s="112" customFormat="1" ht="18" customHeight="1">
      <c r="A572" s="264">
        <v>546</v>
      </c>
      <c r="B572" s="170">
        <v>43651</v>
      </c>
      <c r="C572" s="107" t="s">
        <v>554</v>
      </c>
      <c r="D572" s="154" t="s">
        <v>184</v>
      </c>
      <c r="E572" s="154" t="str">
        <f>D572</f>
        <v>Estacionamento</v>
      </c>
      <c r="F572" s="221">
        <v>4.75</v>
      </c>
    </row>
    <row r="573" spans="1:6" s="112" customFormat="1" ht="18" customHeight="1">
      <c r="A573" s="264">
        <v>547</v>
      </c>
      <c r="B573" s="170">
        <v>43656</v>
      </c>
      <c r="C573" s="107" t="s">
        <v>554</v>
      </c>
      <c r="D573" s="154" t="s">
        <v>184</v>
      </c>
      <c r="E573" s="154" t="s">
        <v>184</v>
      </c>
      <c r="F573" s="221">
        <v>2.5</v>
      </c>
    </row>
    <row r="574" spans="1:6" s="112" customFormat="1" ht="18" customHeight="1">
      <c r="A574" s="264">
        <v>548</v>
      </c>
      <c r="B574" s="170">
        <v>43661</v>
      </c>
      <c r="C574" s="107" t="s">
        <v>554</v>
      </c>
      <c r="D574" s="154" t="s">
        <v>166</v>
      </c>
      <c r="E574" s="154" t="s">
        <v>556</v>
      </c>
      <c r="F574" s="221">
        <v>14</v>
      </c>
    </row>
    <row r="575" spans="1:6" s="112" customFormat="1" ht="18" customHeight="1">
      <c r="A575" s="264">
        <v>549</v>
      </c>
      <c r="B575" s="170">
        <v>43661</v>
      </c>
      <c r="C575" s="107" t="s">
        <v>554</v>
      </c>
      <c r="D575" s="154" t="s">
        <v>166</v>
      </c>
      <c r="E575" s="154" t="s">
        <v>556</v>
      </c>
      <c r="F575" s="221">
        <v>21</v>
      </c>
    </row>
    <row r="576" spans="1:6" s="112" customFormat="1" ht="18" customHeight="1">
      <c r="A576" s="264">
        <v>550</v>
      </c>
      <c r="B576" s="170">
        <v>43661</v>
      </c>
      <c r="C576" s="107" t="s">
        <v>554</v>
      </c>
      <c r="D576" s="154" t="s">
        <v>166</v>
      </c>
      <c r="E576" s="154" t="s">
        <v>557</v>
      </c>
      <c r="F576" s="221">
        <v>19.8</v>
      </c>
    </row>
    <row r="577" spans="1:6" s="112" customFormat="1" ht="18" customHeight="1">
      <c r="A577" s="264">
        <v>551</v>
      </c>
      <c r="B577" s="170">
        <v>43665</v>
      </c>
      <c r="C577" s="107" t="s">
        <v>554</v>
      </c>
      <c r="D577" s="154" t="s">
        <v>166</v>
      </c>
      <c r="E577" s="154" t="s">
        <v>557</v>
      </c>
      <c r="F577" s="221">
        <v>19.8</v>
      </c>
    </row>
    <row r="578" spans="1:6" s="112" customFormat="1" ht="18" customHeight="1">
      <c r="A578" s="264">
        <v>552</v>
      </c>
      <c r="B578" s="170">
        <v>43648</v>
      </c>
      <c r="C578" s="107" t="s">
        <v>554</v>
      </c>
      <c r="D578" s="154" t="s">
        <v>184</v>
      </c>
      <c r="E578" s="154" t="s">
        <v>184</v>
      </c>
      <c r="F578" s="221">
        <v>2.5</v>
      </c>
    </row>
    <row r="579" spans="1:6" s="112" customFormat="1" ht="18" customHeight="1">
      <c r="A579" s="264">
        <v>553</v>
      </c>
      <c r="B579" s="170">
        <v>43675</v>
      </c>
      <c r="C579" s="107" t="s">
        <v>554</v>
      </c>
      <c r="D579" s="154" t="s">
        <v>184</v>
      </c>
      <c r="E579" s="154" t="s">
        <v>184</v>
      </c>
      <c r="F579" s="221">
        <v>4.2</v>
      </c>
    </row>
    <row r="580" spans="1:6" s="112" customFormat="1" ht="18" customHeight="1">
      <c r="A580" s="264">
        <v>554</v>
      </c>
      <c r="B580" s="170">
        <v>43676</v>
      </c>
      <c r="C580" s="107" t="s">
        <v>385</v>
      </c>
      <c r="D580" s="154" t="s">
        <v>558</v>
      </c>
      <c r="E580" s="220" t="s">
        <v>384</v>
      </c>
      <c r="F580" s="221">
        <v>764</v>
      </c>
    </row>
    <row r="581" spans="1:6" s="112" customFormat="1" ht="18" customHeight="1">
      <c r="A581" s="264">
        <v>555</v>
      </c>
      <c r="B581" s="170">
        <v>43679</v>
      </c>
      <c r="C581" s="105" t="s">
        <v>579</v>
      </c>
      <c r="D581" s="224" t="s">
        <v>93</v>
      </c>
      <c r="E581" s="224" t="s">
        <v>96</v>
      </c>
      <c r="F581" s="214">
        <v>3371.76</v>
      </c>
    </row>
    <row r="582" spans="1:6" s="112" customFormat="1" ht="18" customHeight="1">
      <c r="A582" s="264">
        <v>556</v>
      </c>
      <c r="B582" s="170">
        <v>43679</v>
      </c>
      <c r="C582" s="105" t="s">
        <v>580</v>
      </c>
      <c r="D582" s="224" t="s">
        <v>93</v>
      </c>
      <c r="E582" s="224" t="s">
        <v>581</v>
      </c>
      <c r="F582" s="214">
        <v>2567.16</v>
      </c>
    </row>
    <row r="583" spans="1:6" s="112" customFormat="1" ht="18" customHeight="1">
      <c r="A583" s="264">
        <v>557</v>
      </c>
      <c r="B583" s="170">
        <v>43679</v>
      </c>
      <c r="C583" s="201" t="s">
        <v>62</v>
      </c>
      <c r="D583" s="224" t="s">
        <v>86</v>
      </c>
      <c r="E583" s="224" t="s">
        <v>566</v>
      </c>
      <c r="F583" s="214">
        <v>853.04</v>
      </c>
    </row>
    <row r="584" spans="1:6" s="112" customFormat="1" ht="18" customHeight="1">
      <c r="A584" s="264">
        <v>558</v>
      </c>
      <c r="B584" s="170">
        <v>43679</v>
      </c>
      <c r="C584" s="201" t="s">
        <v>62</v>
      </c>
      <c r="D584" s="224" t="s">
        <v>86</v>
      </c>
      <c r="E584" s="224" t="s">
        <v>567</v>
      </c>
      <c r="F584" s="214">
        <v>1528.38</v>
      </c>
    </row>
    <row r="585" spans="1:6" s="112" customFormat="1" ht="18" customHeight="1">
      <c r="A585" s="264">
        <v>559</v>
      </c>
      <c r="B585" s="170">
        <v>43679</v>
      </c>
      <c r="C585" s="201" t="s">
        <v>62</v>
      </c>
      <c r="D585" s="224" t="s">
        <v>86</v>
      </c>
      <c r="E585" s="224" t="s">
        <v>568</v>
      </c>
      <c r="F585" s="214">
        <v>18.8</v>
      </c>
    </row>
    <row r="586" spans="1:6" s="112" customFormat="1" ht="18" customHeight="1">
      <c r="A586" s="264">
        <v>560</v>
      </c>
      <c r="B586" s="170">
        <v>43679</v>
      </c>
      <c r="C586" s="105" t="s">
        <v>61</v>
      </c>
      <c r="D586" s="224" t="s">
        <v>514</v>
      </c>
      <c r="E586" s="224" t="s">
        <v>569</v>
      </c>
      <c r="F586" s="214">
        <v>9166.33</v>
      </c>
    </row>
    <row r="587" spans="1:6" s="112" customFormat="1" ht="18" customHeight="1">
      <c r="A587" s="264">
        <v>561</v>
      </c>
      <c r="B587" s="170">
        <v>43679</v>
      </c>
      <c r="C587" s="105" t="s">
        <v>61</v>
      </c>
      <c r="D587" s="224" t="s">
        <v>514</v>
      </c>
      <c r="E587" s="224" t="s">
        <v>571</v>
      </c>
      <c r="F587" s="214">
        <v>158.85</v>
      </c>
    </row>
    <row r="588" spans="1:6" s="112" customFormat="1" ht="18" customHeight="1">
      <c r="A588" s="264">
        <v>562</v>
      </c>
      <c r="B588" s="170">
        <v>43679</v>
      </c>
      <c r="C588" s="201" t="s">
        <v>63</v>
      </c>
      <c r="D588" s="224" t="s">
        <v>74</v>
      </c>
      <c r="E588" s="224" t="s">
        <v>570</v>
      </c>
      <c r="F588" s="214">
        <v>7357.57</v>
      </c>
    </row>
    <row r="589" spans="1:6" s="112" customFormat="1" ht="18" customHeight="1">
      <c r="A589" s="264">
        <v>563</v>
      </c>
      <c r="B589" s="170">
        <v>43679</v>
      </c>
      <c r="C589" s="105" t="s">
        <v>59</v>
      </c>
      <c r="D589" s="224" t="s">
        <v>300</v>
      </c>
      <c r="E589" s="224" t="s">
        <v>399</v>
      </c>
      <c r="F589" s="214">
        <v>2502.21</v>
      </c>
    </row>
    <row r="590" spans="1:6" s="112" customFormat="1" ht="18" customHeight="1">
      <c r="A590" s="264">
        <v>564</v>
      </c>
      <c r="B590" s="170">
        <v>43679</v>
      </c>
      <c r="C590" s="105" t="s">
        <v>59</v>
      </c>
      <c r="D590" s="224" t="s">
        <v>174</v>
      </c>
      <c r="E590" s="224" t="s">
        <v>406</v>
      </c>
      <c r="F590" s="214">
        <v>3327.54</v>
      </c>
    </row>
    <row r="591" spans="1:6" s="112" customFormat="1" ht="18" customHeight="1">
      <c r="A591" s="264">
        <v>565</v>
      </c>
      <c r="B591" s="170">
        <v>43679</v>
      </c>
      <c r="C591" s="105" t="s">
        <v>59</v>
      </c>
      <c r="D591" s="224" t="s">
        <v>65</v>
      </c>
      <c r="E591" s="224" t="s">
        <v>400</v>
      </c>
      <c r="F591" s="214">
        <v>1819</v>
      </c>
    </row>
    <row r="592" spans="1:6" s="112" customFormat="1" ht="18" customHeight="1">
      <c r="A592" s="264">
        <v>566</v>
      </c>
      <c r="B592" s="170">
        <v>43679</v>
      </c>
      <c r="C592" s="105" t="s">
        <v>59</v>
      </c>
      <c r="D592" s="224" t="s">
        <v>64</v>
      </c>
      <c r="E592" s="224" t="s">
        <v>400</v>
      </c>
      <c r="F592" s="214">
        <v>1819</v>
      </c>
    </row>
    <row r="593" spans="1:6" s="112" customFormat="1" ht="18" customHeight="1">
      <c r="A593" s="264">
        <v>567</v>
      </c>
      <c r="B593" s="170">
        <v>43679</v>
      </c>
      <c r="C593" s="105" t="s">
        <v>59</v>
      </c>
      <c r="D593" s="224" t="s">
        <v>81</v>
      </c>
      <c r="E593" s="224" t="s">
        <v>401</v>
      </c>
      <c r="F593" s="214">
        <v>2254.85</v>
      </c>
    </row>
    <row r="594" spans="1:6" s="112" customFormat="1" ht="18" customHeight="1">
      <c r="A594" s="264">
        <v>568</v>
      </c>
      <c r="B594" s="170">
        <v>43679</v>
      </c>
      <c r="C594" s="105" t="s">
        <v>59</v>
      </c>
      <c r="D594" s="224" t="s">
        <v>82</v>
      </c>
      <c r="E594" s="224" t="s">
        <v>402</v>
      </c>
      <c r="F594" s="214">
        <v>2455.3</v>
      </c>
    </row>
    <row r="595" spans="1:6" s="112" customFormat="1" ht="18" customHeight="1">
      <c r="A595" s="264">
        <v>569</v>
      </c>
      <c r="B595" s="170">
        <v>43679</v>
      </c>
      <c r="C595" s="105" t="s">
        <v>59</v>
      </c>
      <c r="D595" s="224" t="s">
        <v>259</v>
      </c>
      <c r="E595" s="224" t="s">
        <v>403</v>
      </c>
      <c r="F595" s="214">
        <v>2774.18</v>
      </c>
    </row>
    <row r="596" spans="1:6" s="112" customFormat="1" ht="18" customHeight="1">
      <c r="A596" s="264">
        <v>570</v>
      </c>
      <c r="B596" s="170">
        <v>43679</v>
      </c>
      <c r="C596" s="105" t="s">
        <v>59</v>
      </c>
      <c r="D596" s="224" t="s">
        <v>238</v>
      </c>
      <c r="E596" s="224" t="s">
        <v>404</v>
      </c>
      <c r="F596" s="214">
        <v>2380.58</v>
      </c>
    </row>
    <row r="597" spans="1:6" s="112" customFormat="1" ht="18" customHeight="1">
      <c r="A597" s="264">
        <v>571</v>
      </c>
      <c r="B597" s="170">
        <v>43684</v>
      </c>
      <c r="C597" s="105" t="s">
        <v>71</v>
      </c>
      <c r="D597" s="224" t="s">
        <v>67</v>
      </c>
      <c r="E597" s="224" t="s">
        <v>91</v>
      </c>
      <c r="F597" s="214">
        <v>340</v>
      </c>
    </row>
    <row r="598" spans="1:6" s="112" customFormat="1" ht="18" customHeight="1">
      <c r="A598" s="264">
        <v>572</v>
      </c>
      <c r="B598" s="170">
        <v>43690</v>
      </c>
      <c r="C598" s="105" t="s">
        <v>583</v>
      </c>
      <c r="D598" s="225" t="s">
        <v>78</v>
      </c>
      <c r="E598" s="225" t="s">
        <v>582</v>
      </c>
      <c r="F598" s="214">
        <v>5536.65</v>
      </c>
    </row>
    <row r="599" spans="1:6" s="112" customFormat="1" ht="18" customHeight="1">
      <c r="A599" s="264">
        <v>573</v>
      </c>
      <c r="B599" s="170">
        <v>43690</v>
      </c>
      <c r="C599" s="105" t="s">
        <v>585</v>
      </c>
      <c r="D599" s="225" t="s">
        <v>78</v>
      </c>
      <c r="E599" s="225" t="s">
        <v>584</v>
      </c>
      <c r="F599" s="214">
        <v>10178.7</v>
      </c>
    </row>
    <row r="600" spans="1:6" s="112" customFormat="1" ht="18" customHeight="1">
      <c r="A600" s="264">
        <v>574</v>
      </c>
      <c r="B600" s="170">
        <v>43690</v>
      </c>
      <c r="C600" s="105" t="s">
        <v>161</v>
      </c>
      <c r="D600" s="225" t="s">
        <v>94</v>
      </c>
      <c r="E600" s="225" t="s">
        <v>348</v>
      </c>
      <c r="F600" s="214">
        <v>537.3</v>
      </c>
    </row>
    <row r="601" spans="1:6" s="112" customFormat="1" ht="18" customHeight="1">
      <c r="A601" s="264">
        <v>575</v>
      </c>
      <c r="B601" s="170">
        <v>43690</v>
      </c>
      <c r="C601" s="105" t="s">
        <v>587</v>
      </c>
      <c r="D601" s="225" t="s">
        <v>66</v>
      </c>
      <c r="E601" s="225" t="s">
        <v>586</v>
      </c>
      <c r="F601" s="214">
        <v>90</v>
      </c>
    </row>
    <row r="602" spans="1:6" s="112" customFormat="1" ht="18" customHeight="1">
      <c r="A602" s="264">
        <v>576</v>
      </c>
      <c r="B602" s="170">
        <v>43690</v>
      </c>
      <c r="C602" s="105" t="s">
        <v>59</v>
      </c>
      <c r="D602" s="225" t="s">
        <v>559</v>
      </c>
      <c r="E602" s="225" t="s">
        <v>560</v>
      </c>
      <c r="F602" s="214">
        <v>552.89</v>
      </c>
    </row>
    <row r="603" spans="1:6" s="112" customFormat="1" ht="18" customHeight="1">
      <c r="A603" s="264">
        <v>577</v>
      </c>
      <c r="B603" s="170">
        <v>43693</v>
      </c>
      <c r="C603" s="105" t="s">
        <v>59</v>
      </c>
      <c r="D603" s="225" t="s">
        <v>54</v>
      </c>
      <c r="E603" s="225" t="s">
        <v>561</v>
      </c>
      <c r="F603" s="214">
        <v>3132.05</v>
      </c>
    </row>
    <row r="604" spans="1:6" s="112" customFormat="1" ht="18" customHeight="1">
      <c r="A604" s="264">
        <v>578</v>
      </c>
      <c r="B604" s="170">
        <v>43698</v>
      </c>
      <c r="C604" s="105" t="s">
        <v>588</v>
      </c>
      <c r="D604" s="225" t="s">
        <v>78</v>
      </c>
      <c r="E604" s="225" t="s">
        <v>589</v>
      </c>
      <c r="F604" s="214">
        <v>722.23</v>
      </c>
    </row>
    <row r="605" spans="1:6" s="112" customFormat="1" ht="18" customHeight="1">
      <c r="A605" s="264">
        <v>579</v>
      </c>
      <c r="B605" s="170">
        <v>43706</v>
      </c>
      <c r="C605" s="105" t="s">
        <v>438</v>
      </c>
      <c r="D605" s="225" t="s">
        <v>353</v>
      </c>
      <c r="E605" s="225" t="s">
        <v>480</v>
      </c>
      <c r="F605" s="214">
        <v>171.9</v>
      </c>
    </row>
    <row r="606" spans="1:6" s="112" customFormat="1" ht="18" customHeight="1">
      <c r="A606" s="264">
        <v>580</v>
      </c>
      <c r="B606" s="170">
        <v>43703</v>
      </c>
      <c r="C606" s="107" t="s">
        <v>161</v>
      </c>
      <c r="D606" s="225" t="s">
        <v>185</v>
      </c>
      <c r="E606" s="225" t="s">
        <v>351</v>
      </c>
      <c r="F606" s="214">
        <v>156.8</v>
      </c>
    </row>
    <row r="607" spans="1:6" s="112" customFormat="1" ht="18" customHeight="1">
      <c r="A607" s="264">
        <v>581</v>
      </c>
      <c r="B607" s="170">
        <v>43703</v>
      </c>
      <c r="C607" s="107" t="s">
        <v>590</v>
      </c>
      <c r="D607" s="225" t="s">
        <v>68</v>
      </c>
      <c r="E607" s="225" t="s">
        <v>376</v>
      </c>
      <c r="F607" s="214">
        <v>3008.25</v>
      </c>
    </row>
    <row r="608" spans="1:6" s="112" customFormat="1" ht="18" customHeight="1">
      <c r="A608" s="264">
        <v>582</v>
      </c>
      <c r="B608" s="170">
        <v>43703</v>
      </c>
      <c r="C608" s="107" t="s">
        <v>591</v>
      </c>
      <c r="D608" s="225" t="s">
        <v>181</v>
      </c>
      <c r="E608" s="225" t="s">
        <v>384</v>
      </c>
      <c r="F608" s="214">
        <v>191</v>
      </c>
    </row>
    <row r="609" spans="1:6" s="112" customFormat="1" ht="18" customHeight="1">
      <c r="A609" s="264">
        <v>583</v>
      </c>
      <c r="B609" s="170">
        <v>43703</v>
      </c>
      <c r="C609" s="107" t="s">
        <v>592</v>
      </c>
      <c r="D609" s="225" t="s">
        <v>358</v>
      </c>
      <c r="E609" s="225" t="s">
        <v>484</v>
      </c>
      <c r="F609" s="214">
        <v>1655.88</v>
      </c>
    </row>
    <row r="610" spans="1:6" s="112" customFormat="1" ht="18" customHeight="1">
      <c r="A610" s="264">
        <v>584</v>
      </c>
      <c r="B610" s="170">
        <v>43707</v>
      </c>
      <c r="C610" s="107" t="s">
        <v>59</v>
      </c>
      <c r="D610" s="225" t="s">
        <v>170</v>
      </c>
      <c r="E610" s="225" t="s">
        <v>563</v>
      </c>
      <c r="F610" s="214">
        <v>1775.94</v>
      </c>
    </row>
    <row r="611" spans="1:6" s="112" customFormat="1" ht="18" customHeight="1">
      <c r="A611" s="264">
        <v>585</v>
      </c>
      <c r="B611" s="170">
        <v>43707</v>
      </c>
      <c r="C611" s="107" t="s">
        <v>359</v>
      </c>
      <c r="D611" s="225" t="s">
        <v>88</v>
      </c>
      <c r="E611" s="225" t="s">
        <v>562</v>
      </c>
      <c r="F611" s="214">
        <v>540.74</v>
      </c>
    </row>
    <row r="612" spans="1:6" s="112" customFormat="1" ht="18" customHeight="1">
      <c r="A612" s="264">
        <v>586</v>
      </c>
      <c r="B612" s="170">
        <v>43707</v>
      </c>
      <c r="C612" s="86" t="s">
        <v>359</v>
      </c>
      <c r="D612" s="108" t="s">
        <v>136</v>
      </c>
      <c r="E612" s="154" t="s">
        <v>574</v>
      </c>
      <c r="F612" s="214">
        <v>2766</v>
      </c>
    </row>
    <row r="613" spans="1:6" s="112" customFormat="1" ht="18" customHeight="1">
      <c r="A613" s="264">
        <v>587</v>
      </c>
      <c r="B613" s="170">
        <v>43707</v>
      </c>
      <c r="C613" s="86" t="s">
        <v>359</v>
      </c>
      <c r="D613" s="108" t="s">
        <v>137</v>
      </c>
      <c r="E613" s="154" t="s">
        <v>574</v>
      </c>
      <c r="F613" s="214">
        <v>2755</v>
      </c>
    </row>
    <row r="614" spans="1:6" s="112" customFormat="1" ht="18" customHeight="1">
      <c r="A614" s="264">
        <v>588</v>
      </c>
      <c r="B614" s="170">
        <v>43707</v>
      </c>
      <c r="C614" s="86" t="s">
        <v>359</v>
      </c>
      <c r="D614" s="108" t="s">
        <v>551</v>
      </c>
      <c r="E614" s="154" t="s">
        <v>574</v>
      </c>
      <c r="F614" s="214">
        <v>1391</v>
      </c>
    </row>
    <row r="615" spans="1:6" s="112" customFormat="1" ht="18" customHeight="1">
      <c r="A615" s="264">
        <v>589</v>
      </c>
      <c r="B615" s="170">
        <v>43707</v>
      </c>
      <c r="C615" s="86" t="s">
        <v>359</v>
      </c>
      <c r="D615" s="108" t="s">
        <v>121</v>
      </c>
      <c r="E615" s="154" t="s">
        <v>574</v>
      </c>
      <c r="F615" s="214">
        <v>2182</v>
      </c>
    </row>
    <row r="616" spans="1:6" s="112" customFormat="1" ht="18" customHeight="1">
      <c r="A616" s="264">
        <v>590</v>
      </c>
      <c r="B616" s="170">
        <v>43707</v>
      </c>
      <c r="C616" s="86" t="s">
        <v>359</v>
      </c>
      <c r="D616" s="108" t="s">
        <v>139</v>
      </c>
      <c r="E616" s="154" t="s">
        <v>574</v>
      </c>
      <c r="F616" s="214">
        <v>1249</v>
      </c>
    </row>
    <row r="617" spans="1:6" s="112" customFormat="1" ht="18" customHeight="1">
      <c r="A617" s="264">
        <v>591</v>
      </c>
      <c r="B617" s="170">
        <v>43707</v>
      </c>
      <c r="C617" s="86" t="s">
        <v>359</v>
      </c>
      <c r="D617" s="108" t="s">
        <v>159</v>
      </c>
      <c r="E617" s="154" t="s">
        <v>574</v>
      </c>
      <c r="F617" s="214">
        <v>1180</v>
      </c>
    </row>
    <row r="618" spans="1:6" s="112" customFormat="1" ht="18" customHeight="1">
      <c r="A618" s="264">
        <v>592</v>
      </c>
      <c r="B618" s="170">
        <v>43707</v>
      </c>
      <c r="C618" s="86" t="s">
        <v>359</v>
      </c>
      <c r="D618" s="108" t="s">
        <v>572</v>
      </c>
      <c r="E618" s="154" t="s">
        <v>574</v>
      </c>
      <c r="F618" s="214">
        <v>1430</v>
      </c>
    </row>
    <row r="619" spans="1:6" s="112" customFormat="1" ht="18" customHeight="1">
      <c r="A619" s="264">
        <v>593</v>
      </c>
      <c r="B619" s="170">
        <v>43707</v>
      </c>
      <c r="C619" s="86" t="s">
        <v>359</v>
      </c>
      <c r="D619" s="108" t="s">
        <v>122</v>
      </c>
      <c r="E619" s="154" t="s">
        <v>574</v>
      </c>
      <c r="F619" s="214">
        <v>1802</v>
      </c>
    </row>
    <row r="620" spans="1:6" s="112" customFormat="1" ht="18" customHeight="1">
      <c r="A620" s="264">
        <v>594</v>
      </c>
      <c r="B620" s="170">
        <v>43707</v>
      </c>
      <c r="C620" s="86" t="s">
        <v>359</v>
      </c>
      <c r="D620" s="108" t="s">
        <v>140</v>
      </c>
      <c r="E620" s="154" t="s">
        <v>574</v>
      </c>
      <c r="F620" s="214">
        <v>2543</v>
      </c>
    </row>
    <row r="621" spans="1:6" s="112" customFormat="1" ht="18" customHeight="1">
      <c r="A621" s="264">
        <v>595</v>
      </c>
      <c r="B621" s="170">
        <v>43707</v>
      </c>
      <c r="C621" s="86" t="s">
        <v>359</v>
      </c>
      <c r="D621" s="108" t="s">
        <v>123</v>
      </c>
      <c r="E621" s="154" t="s">
        <v>574</v>
      </c>
      <c r="F621" s="214">
        <v>2903</v>
      </c>
    </row>
    <row r="622" spans="1:6" s="112" customFormat="1" ht="18" customHeight="1">
      <c r="A622" s="264">
        <v>596</v>
      </c>
      <c r="B622" s="170">
        <v>43707</v>
      </c>
      <c r="C622" s="86" t="s">
        <v>359</v>
      </c>
      <c r="D622" s="108" t="s">
        <v>170</v>
      </c>
      <c r="E622" s="154" t="s">
        <v>574</v>
      </c>
      <c r="F622" s="214">
        <v>1581</v>
      </c>
    </row>
    <row r="623" spans="1:6" s="112" customFormat="1" ht="18" customHeight="1">
      <c r="A623" s="264">
        <v>597</v>
      </c>
      <c r="B623" s="170">
        <v>43707</v>
      </c>
      <c r="C623" s="86" t="s">
        <v>359</v>
      </c>
      <c r="D623" s="108" t="s">
        <v>141</v>
      </c>
      <c r="E623" s="154" t="s">
        <v>574</v>
      </c>
      <c r="F623" s="214">
        <v>1378</v>
      </c>
    </row>
    <row r="624" spans="1:6" s="112" customFormat="1" ht="18" customHeight="1">
      <c r="A624" s="264">
        <v>598</v>
      </c>
      <c r="B624" s="170">
        <v>43707</v>
      </c>
      <c r="C624" s="86" t="s">
        <v>359</v>
      </c>
      <c r="D624" s="108" t="s">
        <v>124</v>
      </c>
      <c r="E624" s="154" t="s">
        <v>574</v>
      </c>
      <c r="F624" s="214">
        <v>3065</v>
      </c>
    </row>
    <row r="625" spans="1:6" s="112" customFormat="1" ht="18" customHeight="1">
      <c r="A625" s="264">
        <v>599</v>
      </c>
      <c r="B625" s="170">
        <v>43707</v>
      </c>
      <c r="C625" s="86" t="s">
        <v>359</v>
      </c>
      <c r="D625" s="108" t="s">
        <v>142</v>
      </c>
      <c r="E625" s="154" t="s">
        <v>574</v>
      </c>
      <c r="F625" s="214">
        <v>1547</v>
      </c>
    </row>
    <row r="626" spans="1:6" s="112" customFormat="1" ht="18" customHeight="1">
      <c r="A626" s="264">
        <v>600</v>
      </c>
      <c r="B626" s="170">
        <v>43707</v>
      </c>
      <c r="C626" s="86" t="s">
        <v>359</v>
      </c>
      <c r="D626" s="108" t="s">
        <v>552</v>
      </c>
      <c r="E626" s="154" t="s">
        <v>574</v>
      </c>
      <c r="F626" s="214">
        <v>2091</v>
      </c>
    </row>
    <row r="627" spans="1:6" s="112" customFormat="1" ht="18" customHeight="1">
      <c r="A627" s="264">
        <v>601</v>
      </c>
      <c r="B627" s="170">
        <v>43707</v>
      </c>
      <c r="C627" s="86" t="s">
        <v>359</v>
      </c>
      <c r="D627" s="108" t="s">
        <v>144</v>
      </c>
      <c r="E627" s="154" t="s">
        <v>574</v>
      </c>
      <c r="F627" s="214">
        <v>2201</v>
      </c>
    </row>
    <row r="628" spans="1:6" s="112" customFormat="1" ht="18" customHeight="1">
      <c r="A628" s="264">
        <v>602</v>
      </c>
      <c r="B628" s="170">
        <v>43707</v>
      </c>
      <c r="C628" s="86" t="s">
        <v>359</v>
      </c>
      <c r="D628" s="108" t="s">
        <v>145</v>
      </c>
      <c r="E628" s="154" t="s">
        <v>574</v>
      </c>
      <c r="F628" s="214">
        <v>3821</v>
      </c>
    </row>
    <row r="629" spans="1:6" s="112" customFormat="1" ht="18" customHeight="1">
      <c r="A629" s="264">
        <v>603</v>
      </c>
      <c r="B629" s="170">
        <v>43707</v>
      </c>
      <c r="C629" s="86" t="s">
        <v>359</v>
      </c>
      <c r="D629" s="108" t="s">
        <v>445</v>
      </c>
      <c r="E629" s="154" t="s">
        <v>574</v>
      </c>
      <c r="F629" s="214">
        <v>0</v>
      </c>
    </row>
    <row r="630" spans="1:6" s="112" customFormat="1" ht="18" customHeight="1">
      <c r="A630" s="264">
        <v>604</v>
      </c>
      <c r="B630" s="170">
        <v>43707</v>
      </c>
      <c r="C630" s="86" t="s">
        <v>359</v>
      </c>
      <c r="D630" s="108" t="s">
        <v>493</v>
      </c>
      <c r="E630" s="154" t="s">
        <v>574</v>
      </c>
      <c r="F630" s="214">
        <v>2741</v>
      </c>
    </row>
    <row r="631" spans="1:6" s="112" customFormat="1" ht="18" customHeight="1">
      <c r="A631" s="264">
        <v>605</v>
      </c>
      <c r="B631" s="170">
        <v>43707</v>
      </c>
      <c r="C631" s="86" t="s">
        <v>359</v>
      </c>
      <c r="D631" s="108" t="s">
        <v>146</v>
      </c>
      <c r="E631" s="154" t="s">
        <v>574</v>
      </c>
      <c r="F631" s="214">
        <v>2136</v>
      </c>
    </row>
    <row r="632" spans="1:6" s="112" customFormat="1" ht="18" customHeight="1">
      <c r="A632" s="264">
        <v>606</v>
      </c>
      <c r="B632" s="170">
        <v>43707</v>
      </c>
      <c r="C632" s="86" t="s">
        <v>359</v>
      </c>
      <c r="D632" s="108" t="s">
        <v>147</v>
      </c>
      <c r="E632" s="154" t="s">
        <v>574</v>
      </c>
      <c r="F632" s="214">
        <v>2087</v>
      </c>
    </row>
    <row r="633" spans="1:6" s="112" customFormat="1" ht="18" customHeight="1">
      <c r="A633" s="264">
        <v>607</v>
      </c>
      <c r="B633" s="170">
        <v>43707</v>
      </c>
      <c r="C633" s="86" t="s">
        <v>359</v>
      </c>
      <c r="D633" s="108" t="s">
        <v>148</v>
      </c>
      <c r="E633" s="154" t="s">
        <v>574</v>
      </c>
      <c r="F633" s="214">
        <v>2037</v>
      </c>
    </row>
    <row r="634" spans="1:6" s="112" customFormat="1" ht="18" customHeight="1">
      <c r="A634" s="264">
        <v>608</v>
      </c>
      <c r="B634" s="170">
        <v>43707</v>
      </c>
      <c r="C634" s="86" t="s">
        <v>359</v>
      </c>
      <c r="D634" s="108" t="s">
        <v>149</v>
      </c>
      <c r="E634" s="154" t="s">
        <v>574</v>
      </c>
      <c r="F634" s="214">
        <v>1915</v>
      </c>
    </row>
    <row r="635" spans="1:6" s="112" customFormat="1" ht="18" customHeight="1">
      <c r="A635" s="264">
        <v>609</v>
      </c>
      <c r="B635" s="170">
        <v>43707</v>
      </c>
      <c r="C635" s="86" t="s">
        <v>359</v>
      </c>
      <c r="D635" s="108" t="s">
        <v>573</v>
      </c>
      <c r="E635" s="154" t="s">
        <v>574</v>
      </c>
      <c r="F635" s="214">
        <v>0</v>
      </c>
    </row>
    <row r="636" spans="1:6" s="112" customFormat="1" ht="18" customHeight="1">
      <c r="A636" s="264">
        <v>610</v>
      </c>
      <c r="B636" s="170">
        <v>43707</v>
      </c>
      <c r="C636" s="86" t="s">
        <v>359</v>
      </c>
      <c r="D636" s="108" t="s">
        <v>177</v>
      </c>
      <c r="E636" s="154" t="s">
        <v>574</v>
      </c>
      <c r="F636" s="214">
        <v>2752</v>
      </c>
    </row>
    <row r="637" spans="1:6" s="112" customFormat="1" ht="18" customHeight="1">
      <c r="A637" s="264">
        <v>611</v>
      </c>
      <c r="B637" s="170">
        <v>43707</v>
      </c>
      <c r="C637" s="86" t="s">
        <v>359</v>
      </c>
      <c r="D637" s="108" t="s">
        <v>172</v>
      </c>
      <c r="E637" s="154" t="s">
        <v>574</v>
      </c>
      <c r="F637" s="214">
        <v>1395</v>
      </c>
    </row>
    <row r="638" spans="1:6" s="112" customFormat="1" ht="18" customHeight="1">
      <c r="A638" s="264">
        <v>612</v>
      </c>
      <c r="B638" s="170">
        <v>43707</v>
      </c>
      <c r="C638" s="86" t="s">
        <v>359</v>
      </c>
      <c r="D638" s="108" t="s">
        <v>150</v>
      </c>
      <c r="E638" s="154" t="s">
        <v>574</v>
      </c>
      <c r="F638" s="214">
        <v>2031</v>
      </c>
    </row>
    <row r="639" spans="1:6" s="112" customFormat="1" ht="18" customHeight="1">
      <c r="A639" s="264">
        <v>613</v>
      </c>
      <c r="B639" s="170">
        <v>43707</v>
      </c>
      <c r="C639" s="86" t="s">
        <v>359</v>
      </c>
      <c r="D639" s="108" t="s">
        <v>361</v>
      </c>
      <c r="E639" s="154" t="s">
        <v>574</v>
      </c>
      <c r="F639" s="214">
        <v>2717</v>
      </c>
    </row>
    <row r="640" spans="1:6" s="112" customFormat="1" ht="18" customHeight="1">
      <c r="A640" s="264">
        <v>614</v>
      </c>
      <c r="B640" s="170">
        <v>43707</v>
      </c>
      <c r="C640" s="86" t="s">
        <v>359</v>
      </c>
      <c r="D640" s="108" t="s">
        <v>494</v>
      </c>
      <c r="E640" s="154" t="s">
        <v>574</v>
      </c>
      <c r="F640" s="214">
        <v>1777</v>
      </c>
    </row>
    <row r="641" spans="1:6" s="112" customFormat="1" ht="18" customHeight="1">
      <c r="A641" s="264">
        <v>615</v>
      </c>
      <c r="B641" s="170">
        <v>43707</v>
      </c>
      <c r="C641" s="86" t="s">
        <v>359</v>
      </c>
      <c r="D641" s="108" t="s">
        <v>131</v>
      </c>
      <c r="E641" s="154" t="s">
        <v>574</v>
      </c>
      <c r="F641" s="214">
        <v>3316</v>
      </c>
    </row>
    <row r="642" spans="1:6" s="112" customFormat="1" ht="18" customHeight="1">
      <c r="A642" s="264">
        <v>616</v>
      </c>
      <c r="B642" s="170">
        <v>43707</v>
      </c>
      <c r="C642" s="86" t="s">
        <v>359</v>
      </c>
      <c r="D642" s="108" t="s">
        <v>151</v>
      </c>
      <c r="E642" s="154" t="s">
        <v>574</v>
      </c>
      <c r="F642" s="214">
        <v>0</v>
      </c>
    </row>
    <row r="643" spans="1:6" s="112" customFormat="1" ht="18" customHeight="1">
      <c r="A643" s="264">
        <v>617</v>
      </c>
      <c r="B643" s="170">
        <v>43707</v>
      </c>
      <c r="C643" s="86" t="s">
        <v>359</v>
      </c>
      <c r="D643" s="108" t="s">
        <v>165</v>
      </c>
      <c r="E643" s="154" t="s">
        <v>574</v>
      </c>
      <c r="F643" s="214">
        <v>1778</v>
      </c>
    </row>
    <row r="644" spans="1:6" s="112" customFormat="1" ht="18" customHeight="1">
      <c r="A644" s="264">
        <v>618</v>
      </c>
      <c r="B644" s="170">
        <v>43707</v>
      </c>
      <c r="C644" s="86" t="s">
        <v>359</v>
      </c>
      <c r="D644" s="108" t="s">
        <v>553</v>
      </c>
      <c r="E644" s="154" t="s">
        <v>574</v>
      </c>
      <c r="F644" s="214">
        <v>1753</v>
      </c>
    </row>
    <row r="645" spans="1:6" s="112" customFormat="1" ht="18" customHeight="1">
      <c r="A645" s="264">
        <v>619</v>
      </c>
      <c r="B645" s="170">
        <v>43707</v>
      </c>
      <c r="C645" s="86" t="s">
        <v>359</v>
      </c>
      <c r="D645" s="108" t="s">
        <v>187</v>
      </c>
      <c r="E645" s="154" t="s">
        <v>574</v>
      </c>
      <c r="F645" s="214">
        <v>1765</v>
      </c>
    </row>
    <row r="646" spans="1:6" s="112" customFormat="1" ht="18" customHeight="1">
      <c r="A646" s="264">
        <v>620</v>
      </c>
      <c r="B646" s="170">
        <v>43707</v>
      </c>
      <c r="C646" s="86" t="s">
        <v>359</v>
      </c>
      <c r="D646" s="108" t="s">
        <v>152</v>
      </c>
      <c r="E646" s="154" t="s">
        <v>574</v>
      </c>
      <c r="F646" s="214">
        <v>1802</v>
      </c>
    </row>
    <row r="647" spans="1:6" s="112" customFormat="1" ht="18" customHeight="1">
      <c r="A647" s="264">
        <v>621</v>
      </c>
      <c r="B647" s="170">
        <v>43707</v>
      </c>
      <c r="C647" s="86" t="s">
        <v>359</v>
      </c>
      <c r="D647" s="108" t="s">
        <v>127</v>
      </c>
      <c r="E647" s="154" t="s">
        <v>574</v>
      </c>
      <c r="F647" s="214">
        <v>188</v>
      </c>
    </row>
    <row r="648" spans="1:6" s="112" customFormat="1" ht="18" customHeight="1">
      <c r="A648" s="264">
        <v>622</v>
      </c>
      <c r="B648" s="170">
        <v>43707</v>
      </c>
      <c r="C648" s="107" t="s">
        <v>59</v>
      </c>
      <c r="D648" s="225" t="s">
        <v>573</v>
      </c>
      <c r="E648" s="225" t="s">
        <v>575</v>
      </c>
      <c r="F648" s="214">
        <v>1299.06</v>
      </c>
    </row>
    <row r="649" spans="1:6" s="112" customFormat="1" ht="18" customHeight="1">
      <c r="A649" s="264">
        <v>623</v>
      </c>
      <c r="B649" s="170">
        <v>43689</v>
      </c>
      <c r="C649" s="222" t="s">
        <v>565</v>
      </c>
      <c r="D649" s="226" t="s">
        <v>564</v>
      </c>
      <c r="E649" s="226" t="s">
        <v>449</v>
      </c>
      <c r="F649" s="227">
        <v>50</v>
      </c>
    </row>
    <row r="650" spans="1:6" s="112" customFormat="1" ht="18" customHeight="1">
      <c r="A650" s="264">
        <v>624</v>
      </c>
      <c r="B650" s="170">
        <v>43689</v>
      </c>
      <c r="C650" s="107" t="s">
        <v>554</v>
      </c>
      <c r="D650" s="154" t="s">
        <v>555</v>
      </c>
      <c r="E650" s="154" t="str">
        <f>D650</f>
        <v>Pedágios</v>
      </c>
      <c r="F650" s="223">
        <v>35.5</v>
      </c>
    </row>
    <row r="651" spans="1:6" s="112" customFormat="1" ht="18" customHeight="1">
      <c r="A651" s="264">
        <v>625</v>
      </c>
      <c r="B651" s="170">
        <v>43689</v>
      </c>
      <c r="C651" s="107" t="s">
        <v>554</v>
      </c>
      <c r="D651" s="154" t="s">
        <v>555</v>
      </c>
      <c r="E651" s="154" t="str">
        <f>D651</f>
        <v>Pedágios</v>
      </c>
      <c r="F651" s="223">
        <v>20.1</v>
      </c>
    </row>
    <row r="652" spans="1:6" s="112" customFormat="1" ht="18" customHeight="1">
      <c r="A652" s="264">
        <v>626</v>
      </c>
      <c r="B652" s="170">
        <v>43689</v>
      </c>
      <c r="C652" s="107" t="s">
        <v>554</v>
      </c>
      <c r="D652" s="154" t="s">
        <v>555</v>
      </c>
      <c r="E652" s="154" t="str">
        <f>D652</f>
        <v>Pedágios</v>
      </c>
      <c r="F652" s="223">
        <v>26.4</v>
      </c>
    </row>
    <row r="653" spans="1:6" s="112" customFormat="1" ht="18" customHeight="1">
      <c r="A653" s="264">
        <v>627</v>
      </c>
      <c r="B653" s="170">
        <v>43690</v>
      </c>
      <c r="C653" s="107" t="s">
        <v>554</v>
      </c>
      <c r="D653" s="154" t="s">
        <v>166</v>
      </c>
      <c r="E653" s="154" t="s">
        <v>556</v>
      </c>
      <c r="F653" s="223">
        <v>7</v>
      </c>
    </row>
    <row r="654" spans="1:6" s="112" customFormat="1" ht="18" customHeight="1">
      <c r="A654" s="264">
        <v>628</v>
      </c>
      <c r="B654" s="170">
        <v>43690</v>
      </c>
      <c r="C654" s="107" t="s">
        <v>554</v>
      </c>
      <c r="D654" s="154" t="s">
        <v>184</v>
      </c>
      <c r="E654" s="154" t="s">
        <v>184</v>
      </c>
      <c r="F654" s="223">
        <v>2.25</v>
      </c>
    </row>
    <row r="655" spans="1:6" s="112" customFormat="1" ht="18" customHeight="1">
      <c r="A655" s="264">
        <v>629</v>
      </c>
      <c r="B655" s="170">
        <v>43690</v>
      </c>
      <c r="C655" s="107" t="s">
        <v>554</v>
      </c>
      <c r="D655" s="154" t="s">
        <v>184</v>
      </c>
      <c r="E655" s="154" t="s">
        <v>184</v>
      </c>
      <c r="F655" s="223">
        <v>4.5</v>
      </c>
    </row>
    <row r="656" spans="1:6" s="112" customFormat="1" ht="18" customHeight="1">
      <c r="A656" s="264">
        <v>630</v>
      </c>
      <c r="B656" s="170">
        <v>43693</v>
      </c>
      <c r="C656" s="107" t="s">
        <v>554</v>
      </c>
      <c r="D656" s="154" t="s">
        <v>184</v>
      </c>
      <c r="E656" s="154" t="s">
        <v>184</v>
      </c>
      <c r="F656" s="223">
        <v>25</v>
      </c>
    </row>
    <row r="657" spans="1:6" s="112" customFormat="1" ht="18" customHeight="1">
      <c r="A657" s="264">
        <v>631</v>
      </c>
      <c r="B657" s="170">
        <v>43693</v>
      </c>
      <c r="C657" s="107" t="s">
        <v>554</v>
      </c>
      <c r="D657" s="154" t="s">
        <v>576</v>
      </c>
      <c r="E657" s="154" t="s">
        <v>496</v>
      </c>
      <c r="F657" s="223">
        <v>91.75</v>
      </c>
    </row>
    <row r="658" spans="1:6" s="112" customFormat="1" ht="18" customHeight="1">
      <c r="A658" s="264">
        <v>632</v>
      </c>
      <c r="B658" s="170">
        <v>43693</v>
      </c>
      <c r="C658" s="107" t="s">
        <v>554</v>
      </c>
      <c r="D658" s="154" t="s">
        <v>555</v>
      </c>
      <c r="E658" s="154" t="str">
        <f>D658</f>
        <v>Pedágios</v>
      </c>
      <c r="F658" s="223">
        <v>33.9</v>
      </c>
    </row>
    <row r="659" spans="1:6" s="112" customFormat="1" ht="18" customHeight="1">
      <c r="A659" s="264">
        <v>633</v>
      </c>
      <c r="B659" s="170">
        <v>43693</v>
      </c>
      <c r="C659" s="107" t="s">
        <v>554</v>
      </c>
      <c r="D659" s="154" t="s">
        <v>555</v>
      </c>
      <c r="E659" s="154" t="str">
        <f>D659</f>
        <v>Pedágios</v>
      </c>
      <c r="F659" s="223">
        <v>33.9</v>
      </c>
    </row>
    <row r="660" spans="1:6" s="112" customFormat="1" ht="18" customHeight="1">
      <c r="A660" s="264">
        <v>634</v>
      </c>
      <c r="B660" s="170">
        <v>43696</v>
      </c>
      <c r="C660" s="107" t="s">
        <v>554</v>
      </c>
      <c r="D660" s="154" t="s">
        <v>184</v>
      </c>
      <c r="E660" s="154" t="s">
        <v>184</v>
      </c>
      <c r="F660" s="223">
        <v>2.5</v>
      </c>
    </row>
    <row r="661" spans="1:6" s="112" customFormat="1" ht="18" customHeight="1">
      <c r="A661" s="264">
        <v>635</v>
      </c>
      <c r="B661" s="170">
        <v>43697</v>
      </c>
      <c r="C661" s="107" t="s">
        <v>554</v>
      </c>
      <c r="D661" s="154" t="s">
        <v>576</v>
      </c>
      <c r="E661" s="154" t="s">
        <v>496</v>
      </c>
      <c r="F661" s="223">
        <v>27.5</v>
      </c>
    </row>
    <row r="662" spans="1:6" s="112" customFormat="1" ht="18" customHeight="1">
      <c r="A662" s="264">
        <v>636</v>
      </c>
      <c r="B662" s="170">
        <v>43699</v>
      </c>
      <c r="C662" s="107" t="s">
        <v>554</v>
      </c>
      <c r="D662" s="102" t="s">
        <v>166</v>
      </c>
      <c r="E662" s="154" t="s">
        <v>557</v>
      </c>
      <c r="F662" s="223">
        <v>47.9</v>
      </c>
    </row>
    <row r="663" spans="1:6" s="112" customFormat="1" ht="18" customHeight="1">
      <c r="A663" s="264">
        <v>637</v>
      </c>
      <c r="B663" s="170">
        <v>43699</v>
      </c>
      <c r="C663" s="107" t="s">
        <v>554</v>
      </c>
      <c r="D663" s="102" t="s">
        <v>166</v>
      </c>
      <c r="E663" s="154" t="s">
        <v>557</v>
      </c>
      <c r="F663" s="223">
        <v>39.6</v>
      </c>
    </row>
    <row r="664" spans="1:6" s="112" customFormat="1" ht="18" customHeight="1">
      <c r="A664" s="264">
        <v>638</v>
      </c>
      <c r="B664" s="170">
        <v>43699</v>
      </c>
      <c r="C664" s="107" t="s">
        <v>554</v>
      </c>
      <c r="D664" s="102" t="s">
        <v>166</v>
      </c>
      <c r="E664" s="154" t="s">
        <v>557</v>
      </c>
      <c r="F664" s="223">
        <v>19.8</v>
      </c>
    </row>
    <row r="665" spans="1:6" s="112" customFormat="1" ht="18" customHeight="1">
      <c r="A665" s="264">
        <v>639</v>
      </c>
      <c r="B665" s="170">
        <v>43703</v>
      </c>
      <c r="C665" s="107" t="s">
        <v>554</v>
      </c>
      <c r="D665" s="102" t="s">
        <v>577</v>
      </c>
      <c r="E665" s="154" t="s">
        <v>578</v>
      </c>
      <c r="F665" s="223">
        <v>16.08</v>
      </c>
    </row>
    <row r="666" spans="1:6" s="112" customFormat="1" ht="18" customHeight="1">
      <c r="A666" s="264">
        <v>640</v>
      </c>
      <c r="B666" s="170">
        <v>43705</v>
      </c>
      <c r="C666" s="157" t="s">
        <v>554</v>
      </c>
      <c r="D666" s="154" t="s">
        <v>555</v>
      </c>
      <c r="E666" s="154" t="s">
        <v>555</v>
      </c>
      <c r="F666" s="223">
        <v>3</v>
      </c>
    </row>
    <row r="667" spans="1:6" s="112" customFormat="1" ht="18" customHeight="1">
      <c r="A667" s="264">
        <v>641</v>
      </c>
      <c r="B667" s="170">
        <v>43726</v>
      </c>
      <c r="C667" s="233" t="s">
        <v>637</v>
      </c>
      <c r="D667" s="228" t="s">
        <v>97</v>
      </c>
      <c r="E667" s="228" t="s">
        <v>636</v>
      </c>
      <c r="F667" s="230">
        <v>440.8</v>
      </c>
    </row>
    <row r="668" spans="1:6" s="112" customFormat="1" ht="27" customHeight="1">
      <c r="A668" s="264">
        <v>642</v>
      </c>
      <c r="B668" s="170">
        <v>43714</v>
      </c>
      <c r="C668" s="233" t="s">
        <v>605</v>
      </c>
      <c r="D668" s="228" t="s">
        <v>593</v>
      </c>
      <c r="E668" s="228" t="s">
        <v>604</v>
      </c>
      <c r="F668" s="230">
        <v>394</v>
      </c>
    </row>
    <row r="669" spans="1:6" s="112" customFormat="1" ht="18" customHeight="1">
      <c r="A669" s="264">
        <v>643</v>
      </c>
      <c r="B669" s="170">
        <v>43714</v>
      </c>
      <c r="C669" s="235" t="s">
        <v>59</v>
      </c>
      <c r="D669" s="228" t="s">
        <v>65</v>
      </c>
      <c r="E669" s="228" t="s">
        <v>400</v>
      </c>
      <c r="F669" s="230">
        <v>1819</v>
      </c>
    </row>
    <row r="670" spans="1:6" s="112" customFormat="1" ht="18" customHeight="1">
      <c r="A670" s="264">
        <v>644</v>
      </c>
      <c r="B670" s="170">
        <v>43711</v>
      </c>
      <c r="C670" s="233" t="s">
        <v>606</v>
      </c>
      <c r="D670" s="228" t="s">
        <v>93</v>
      </c>
      <c r="E670" s="228" t="s">
        <v>460</v>
      </c>
      <c r="F670" s="230">
        <v>2860.59</v>
      </c>
    </row>
    <row r="671" spans="1:6" s="112" customFormat="1" ht="18" customHeight="1">
      <c r="A671" s="264">
        <v>645</v>
      </c>
      <c r="B671" s="170">
        <v>43711</v>
      </c>
      <c r="C671" s="233" t="s">
        <v>608</v>
      </c>
      <c r="D671" s="228" t="s">
        <v>93</v>
      </c>
      <c r="E671" s="228" t="s">
        <v>607</v>
      </c>
      <c r="F671" s="230">
        <v>3976.56</v>
      </c>
    </row>
    <row r="672" spans="1:6" s="112" customFormat="1" ht="18" customHeight="1">
      <c r="A672" s="264">
        <v>646</v>
      </c>
      <c r="B672" s="170">
        <v>43714</v>
      </c>
      <c r="C672" s="235" t="s">
        <v>59</v>
      </c>
      <c r="D672" s="228" t="s">
        <v>174</v>
      </c>
      <c r="E672" s="228" t="s">
        <v>406</v>
      </c>
      <c r="F672" s="230">
        <v>3327.54</v>
      </c>
    </row>
    <row r="673" spans="1:6" s="112" customFormat="1" ht="18" customHeight="1">
      <c r="A673" s="264">
        <v>647</v>
      </c>
      <c r="B673" s="170">
        <v>43714</v>
      </c>
      <c r="C673" s="235" t="s">
        <v>59</v>
      </c>
      <c r="D673" s="228" t="s">
        <v>238</v>
      </c>
      <c r="E673" s="228" t="s">
        <v>404</v>
      </c>
      <c r="F673" s="230">
        <v>2380.54</v>
      </c>
    </row>
    <row r="674" spans="1:6" s="112" customFormat="1" ht="18" customHeight="1">
      <c r="A674" s="264">
        <v>648</v>
      </c>
      <c r="B674" s="170">
        <v>43714</v>
      </c>
      <c r="C674" s="235" t="s">
        <v>59</v>
      </c>
      <c r="D674" s="228" t="s">
        <v>64</v>
      </c>
      <c r="E674" s="228" t="s">
        <v>400</v>
      </c>
      <c r="F674" s="230">
        <v>1819</v>
      </c>
    </row>
    <row r="675" spans="1:6" s="112" customFormat="1" ht="18" customHeight="1">
      <c r="A675" s="264">
        <v>649</v>
      </c>
      <c r="B675" s="170">
        <v>43714</v>
      </c>
      <c r="C675" s="235" t="s">
        <v>59</v>
      </c>
      <c r="D675" s="228" t="s">
        <v>81</v>
      </c>
      <c r="E675" s="228" t="s">
        <v>401</v>
      </c>
      <c r="F675" s="230">
        <v>2254.75</v>
      </c>
    </row>
    <row r="676" spans="1:6" s="112" customFormat="1" ht="18" customHeight="1">
      <c r="A676" s="264">
        <v>650</v>
      </c>
      <c r="B676" s="170">
        <v>43714</v>
      </c>
      <c r="C676" s="233" t="s">
        <v>63</v>
      </c>
      <c r="D676" s="228" t="s">
        <v>74</v>
      </c>
      <c r="E676" s="228" t="s">
        <v>594</v>
      </c>
      <c r="F676" s="230">
        <v>6722.97</v>
      </c>
    </row>
    <row r="677" spans="1:6" s="112" customFormat="1" ht="18" customHeight="1">
      <c r="A677" s="264">
        <v>651</v>
      </c>
      <c r="B677" s="170">
        <v>43714</v>
      </c>
      <c r="C677" s="235" t="s">
        <v>59</v>
      </c>
      <c r="D677" s="228" t="s">
        <v>259</v>
      </c>
      <c r="E677" s="228" t="s">
        <v>403</v>
      </c>
      <c r="F677" s="230">
        <v>2774.18</v>
      </c>
    </row>
    <row r="678" spans="1:6" s="112" customFormat="1" ht="18" customHeight="1">
      <c r="A678" s="264">
        <v>652</v>
      </c>
      <c r="B678" s="170">
        <v>43714</v>
      </c>
      <c r="C678" s="235" t="s">
        <v>59</v>
      </c>
      <c r="D678" s="228" t="s">
        <v>300</v>
      </c>
      <c r="E678" s="228" t="s">
        <v>399</v>
      </c>
      <c r="F678" s="230">
        <v>2496.41</v>
      </c>
    </row>
    <row r="679" spans="1:6" s="112" customFormat="1" ht="18" customHeight="1">
      <c r="A679" s="264">
        <v>653</v>
      </c>
      <c r="B679" s="170">
        <v>43714</v>
      </c>
      <c r="C679" s="235" t="s">
        <v>59</v>
      </c>
      <c r="D679" s="228" t="s">
        <v>82</v>
      </c>
      <c r="E679" s="228" t="s">
        <v>402</v>
      </c>
      <c r="F679" s="230">
        <v>2455.3</v>
      </c>
    </row>
    <row r="680" spans="1:6" s="112" customFormat="1" ht="18" customHeight="1">
      <c r="A680" s="264">
        <v>654</v>
      </c>
      <c r="B680" s="170">
        <v>43714</v>
      </c>
      <c r="C680" s="233" t="s">
        <v>162</v>
      </c>
      <c r="D680" s="228" t="s">
        <v>67</v>
      </c>
      <c r="E680" s="228" t="s">
        <v>621</v>
      </c>
      <c r="F680" s="230">
        <v>330</v>
      </c>
    </row>
    <row r="681" spans="1:6" s="112" customFormat="1" ht="18" customHeight="1">
      <c r="A681" s="264">
        <v>655</v>
      </c>
      <c r="B681" s="170">
        <v>43718</v>
      </c>
      <c r="C681" s="233" t="s">
        <v>610</v>
      </c>
      <c r="D681" s="228" t="s">
        <v>92</v>
      </c>
      <c r="E681" s="228" t="s">
        <v>609</v>
      </c>
      <c r="F681" s="230">
        <v>1528.8</v>
      </c>
    </row>
    <row r="682" spans="1:6" s="112" customFormat="1" ht="18" customHeight="1">
      <c r="A682" s="264">
        <v>656</v>
      </c>
      <c r="B682" s="170">
        <v>43718</v>
      </c>
      <c r="C682" s="233" t="s">
        <v>612</v>
      </c>
      <c r="D682" s="228" t="s">
        <v>92</v>
      </c>
      <c r="E682" s="228" t="s">
        <v>611</v>
      </c>
      <c r="F682" s="230">
        <v>152.88</v>
      </c>
    </row>
    <row r="683" spans="1:6" s="112" customFormat="1" ht="18" customHeight="1">
      <c r="A683" s="264">
        <v>657</v>
      </c>
      <c r="B683" s="170">
        <v>43718</v>
      </c>
      <c r="C683" s="233" t="s">
        <v>613</v>
      </c>
      <c r="D683" s="228" t="s">
        <v>78</v>
      </c>
      <c r="E683" s="228" t="s">
        <v>533</v>
      </c>
      <c r="F683" s="230">
        <v>8111.07</v>
      </c>
    </row>
    <row r="684" spans="1:6" s="112" customFormat="1" ht="18" customHeight="1">
      <c r="A684" s="264">
        <v>658</v>
      </c>
      <c r="B684" s="170">
        <v>43718</v>
      </c>
      <c r="C684" s="233" t="s">
        <v>614</v>
      </c>
      <c r="D684" s="228" t="s">
        <v>78</v>
      </c>
      <c r="E684" s="228" t="s">
        <v>533</v>
      </c>
      <c r="F684" s="230">
        <v>6706.26</v>
      </c>
    </row>
    <row r="685" spans="1:6" s="112" customFormat="1" ht="18" customHeight="1">
      <c r="A685" s="264">
        <v>659</v>
      </c>
      <c r="B685" s="170">
        <v>43720</v>
      </c>
      <c r="C685" s="233" t="s">
        <v>59</v>
      </c>
      <c r="D685" s="228" t="s">
        <v>88</v>
      </c>
      <c r="E685" s="228" t="s">
        <v>595</v>
      </c>
      <c r="F685" s="230">
        <v>540.74</v>
      </c>
    </row>
    <row r="686" spans="1:6" s="112" customFormat="1" ht="18" customHeight="1">
      <c r="A686" s="264">
        <v>660</v>
      </c>
      <c r="B686" s="170">
        <v>43720</v>
      </c>
      <c r="C686" s="233" t="s">
        <v>59</v>
      </c>
      <c r="D686" s="228" t="s">
        <v>57</v>
      </c>
      <c r="E686" s="228" t="s">
        <v>596</v>
      </c>
      <c r="F686" s="230">
        <v>375.15</v>
      </c>
    </row>
    <row r="687" spans="1:6" s="112" customFormat="1" ht="18" customHeight="1">
      <c r="A687" s="264">
        <v>661</v>
      </c>
      <c r="B687" s="170">
        <v>43718</v>
      </c>
      <c r="C687" s="233" t="s">
        <v>616</v>
      </c>
      <c r="D687" s="228" t="s">
        <v>181</v>
      </c>
      <c r="E687" s="228" t="s">
        <v>615</v>
      </c>
      <c r="F687" s="230">
        <v>700.01</v>
      </c>
    </row>
    <row r="688" spans="1:6" s="112" customFormat="1" ht="18" customHeight="1">
      <c r="A688" s="264">
        <v>662</v>
      </c>
      <c r="B688" s="170">
        <v>43720</v>
      </c>
      <c r="C688" s="233" t="s">
        <v>618</v>
      </c>
      <c r="D688" s="228" t="s">
        <v>93</v>
      </c>
      <c r="E688" s="228" t="s">
        <v>617</v>
      </c>
      <c r="F688" s="230">
        <v>27.18</v>
      </c>
    </row>
    <row r="689" spans="1:6" s="112" customFormat="1" ht="18" customHeight="1">
      <c r="A689" s="264">
        <v>663</v>
      </c>
      <c r="B689" s="170">
        <v>43721</v>
      </c>
      <c r="C689" s="233" t="s">
        <v>59</v>
      </c>
      <c r="D689" s="228" t="s">
        <v>122</v>
      </c>
      <c r="E689" s="228" t="s">
        <v>597</v>
      </c>
      <c r="F689" s="230">
        <v>639.71</v>
      </c>
    </row>
    <row r="690" spans="1:6" s="112" customFormat="1" ht="18" customHeight="1">
      <c r="A690" s="264">
        <v>664</v>
      </c>
      <c r="B690" s="170">
        <v>43718</v>
      </c>
      <c r="C690" s="233" t="s">
        <v>620</v>
      </c>
      <c r="D690" s="228" t="s">
        <v>598</v>
      </c>
      <c r="E690" s="228" t="s">
        <v>619</v>
      </c>
      <c r="F690" s="230">
        <v>649</v>
      </c>
    </row>
    <row r="691" spans="1:6" s="112" customFormat="1" ht="18" customHeight="1">
      <c r="A691" s="264">
        <v>665</v>
      </c>
      <c r="B691" s="170">
        <v>43727</v>
      </c>
      <c r="C691" s="233" t="s">
        <v>62</v>
      </c>
      <c r="D691" s="228" t="s">
        <v>86</v>
      </c>
      <c r="E691" s="228" t="s">
        <v>622</v>
      </c>
      <c r="F691" s="230">
        <v>1284.02</v>
      </c>
    </row>
    <row r="692" spans="1:6" s="112" customFormat="1" ht="18" customHeight="1">
      <c r="A692" s="264">
        <v>666</v>
      </c>
      <c r="B692" s="170">
        <v>43727</v>
      </c>
      <c r="C692" s="233" t="s">
        <v>62</v>
      </c>
      <c r="D692" s="228" t="s">
        <v>86</v>
      </c>
      <c r="E692" s="228" t="s">
        <v>623</v>
      </c>
      <c r="F692" s="230">
        <v>274.3</v>
      </c>
    </row>
    <row r="693" spans="1:6" s="112" customFormat="1" ht="18" customHeight="1">
      <c r="A693" s="264">
        <v>667</v>
      </c>
      <c r="B693" s="170">
        <v>43726</v>
      </c>
      <c r="C693" s="233" t="s">
        <v>625</v>
      </c>
      <c r="D693" s="228" t="s">
        <v>78</v>
      </c>
      <c r="E693" s="228" t="s">
        <v>624</v>
      </c>
      <c r="F693" s="230">
        <v>895.56</v>
      </c>
    </row>
    <row r="694" spans="1:6" s="112" customFormat="1" ht="18" customHeight="1">
      <c r="A694" s="264">
        <v>668</v>
      </c>
      <c r="B694" s="170">
        <v>43726</v>
      </c>
      <c r="C694" s="233" t="s">
        <v>161</v>
      </c>
      <c r="D694" s="228" t="s">
        <v>94</v>
      </c>
      <c r="E694" s="228" t="s">
        <v>348</v>
      </c>
      <c r="F694" s="230">
        <v>513.92</v>
      </c>
    </row>
    <row r="695" spans="1:6" s="12" customFormat="1" ht="18" customHeight="1">
      <c r="A695" s="264">
        <v>669</v>
      </c>
      <c r="B695" s="170">
        <v>43726</v>
      </c>
      <c r="C695" s="233" t="s">
        <v>626</v>
      </c>
      <c r="D695" s="228" t="s">
        <v>66</v>
      </c>
      <c r="E695" s="228" t="s">
        <v>536</v>
      </c>
      <c r="F695" s="230">
        <v>746.1</v>
      </c>
    </row>
    <row r="696" spans="1:6" s="12" customFormat="1" ht="18" customHeight="1">
      <c r="A696" s="264">
        <v>670</v>
      </c>
      <c r="B696" s="170">
        <v>43726</v>
      </c>
      <c r="C696" s="233" t="s">
        <v>628</v>
      </c>
      <c r="D696" s="228" t="s">
        <v>350</v>
      </c>
      <c r="E696" s="228" t="s">
        <v>627</v>
      </c>
      <c r="F696" s="230">
        <v>2760.91</v>
      </c>
    </row>
    <row r="697" spans="1:6" s="12" customFormat="1" ht="18" customHeight="1">
      <c r="A697" s="264">
        <v>671</v>
      </c>
      <c r="B697" s="170">
        <v>43726</v>
      </c>
      <c r="C697" s="233" t="s">
        <v>61</v>
      </c>
      <c r="D697" s="228" t="s">
        <v>514</v>
      </c>
      <c r="E697" s="228" t="s">
        <v>629</v>
      </c>
      <c r="F697" s="230">
        <v>5543.37</v>
      </c>
    </row>
    <row r="698" spans="1:6" s="12" customFormat="1" ht="18" customHeight="1">
      <c r="A698" s="264">
        <v>672</v>
      </c>
      <c r="B698" s="170">
        <v>43726</v>
      </c>
      <c r="C698" s="233" t="s">
        <v>61</v>
      </c>
      <c r="D698" s="228" t="s">
        <v>514</v>
      </c>
      <c r="E698" s="228" t="s">
        <v>630</v>
      </c>
      <c r="F698" s="230">
        <v>158.54</v>
      </c>
    </row>
    <row r="699" spans="1:6" s="12" customFormat="1" ht="18" customHeight="1">
      <c r="A699" s="264">
        <v>673</v>
      </c>
      <c r="B699" s="170">
        <v>43726</v>
      </c>
      <c r="C699" s="233" t="s">
        <v>61</v>
      </c>
      <c r="D699" s="228" t="s">
        <v>514</v>
      </c>
      <c r="E699" s="228" t="s">
        <v>631</v>
      </c>
      <c r="F699" s="230">
        <v>132</v>
      </c>
    </row>
    <row r="700" spans="1:6" s="12" customFormat="1" ht="18" customHeight="1">
      <c r="A700" s="264">
        <v>674</v>
      </c>
      <c r="B700" s="170">
        <v>43726</v>
      </c>
      <c r="C700" s="233" t="s">
        <v>62</v>
      </c>
      <c r="D700" s="224" t="s">
        <v>86</v>
      </c>
      <c r="E700" s="224" t="s">
        <v>632</v>
      </c>
      <c r="F700" s="230">
        <v>818.44</v>
      </c>
    </row>
    <row r="701" spans="1:6" s="12" customFormat="1" ht="18" customHeight="1">
      <c r="A701" s="264">
        <v>675</v>
      </c>
      <c r="B701" s="170">
        <v>43726</v>
      </c>
      <c r="C701" s="233" t="s">
        <v>634</v>
      </c>
      <c r="D701" s="228" t="s">
        <v>599</v>
      </c>
      <c r="E701" s="228" t="s">
        <v>633</v>
      </c>
      <c r="F701" s="230">
        <v>730</v>
      </c>
    </row>
    <row r="702" spans="1:6" s="12" customFormat="1" ht="18" customHeight="1">
      <c r="A702" s="264">
        <v>676</v>
      </c>
      <c r="B702" s="170">
        <v>43726</v>
      </c>
      <c r="C702" s="233" t="s">
        <v>392</v>
      </c>
      <c r="D702" s="228" t="s">
        <v>352</v>
      </c>
      <c r="E702" s="228" t="s">
        <v>635</v>
      </c>
      <c r="F702" s="230">
        <v>171.9</v>
      </c>
    </row>
    <row r="703" spans="1:6" s="12" customFormat="1" ht="18" customHeight="1">
      <c r="A703" s="264">
        <v>677</v>
      </c>
      <c r="B703" s="170">
        <v>43726</v>
      </c>
      <c r="C703" s="233" t="s">
        <v>638</v>
      </c>
      <c r="D703" s="228" t="s">
        <v>97</v>
      </c>
      <c r="E703" s="228" t="s">
        <v>695</v>
      </c>
      <c r="F703" s="230">
        <v>106.6</v>
      </c>
    </row>
    <row r="704" spans="1:6" s="12" customFormat="1" ht="18" customHeight="1">
      <c r="A704" s="264">
        <v>678</v>
      </c>
      <c r="B704" s="349">
        <v>43726</v>
      </c>
      <c r="C704" s="359" t="s">
        <v>641</v>
      </c>
      <c r="D704" s="361" t="s">
        <v>156</v>
      </c>
      <c r="E704" s="228" t="s">
        <v>640</v>
      </c>
      <c r="F704" s="230">
        <v>41.4</v>
      </c>
    </row>
    <row r="705" spans="1:6" s="12" customFormat="1" ht="18" customHeight="1">
      <c r="A705" s="264">
        <v>679</v>
      </c>
      <c r="B705" s="350"/>
      <c r="C705" s="360"/>
      <c r="D705" s="362"/>
      <c r="E705" s="228" t="s">
        <v>696</v>
      </c>
      <c r="F705" s="230">
        <v>559.6</v>
      </c>
    </row>
    <row r="706" spans="1:6" s="12" customFormat="1" ht="18" customHeight="1">
      <c r="A706" s="264">
        <v>680</v>
      </c>
      <c r="B706" s="170">
        <v>43733</v>
      </c>
      <c r="C706" s="233" t="s">
        <v>639</v>
      </c>
      <c r="D706" s="228" t="s">
        <v>353</v>
      </c>
      <c r="E706" s="228" t="s">
        <v>615</v>
      </c>
      <c r="F706" s="230">
        <v>343.8</v>
      </c>
    </row>
    <row r="707" spans="1:6" s="12" customFormat="1" ht="18" customHeight="1">
      <c r="A707" s="264">
        <v>681</v>
      </c>
      <c r="B707" s="170">
        <v>43733</v>
      </c>
      <c r="C707" s="233" t="s">
        <v>161</v>
      </c>
      <c r="D707" s="228" t="s">
        <v>185</v>
      </c>
      <c r="E707" s="228" t="s">
        <v>351</v>
      </c>
      <c r="F707" s="230">
        <v>156.8</v>
      </c>
    </row>
    <row r="708" spans="1:6" s="12" customFormat="1" ht="18" customHeight="1">
      <c r="A708" s="264">
        <v>682</v>
      </c>
      <c r="B708" s="170">
        <v>43733</v>
      </c>
      <c r="C708" s="233" t="s">
        <v>642</v>
      </c>
      <c r="D708" s="228" t="s">
        <v>68</v>
      </c>
      <c r="E708" s="228" t="s">
        <v>615</v>
      </c>
      <c r="F708" s="230">
        <v>2148.75</v>
      </c>
    </row>
    <row r="709" spans="1:6" s="12" customFormat="1" ht="18" customHeight="1">
      <c r="A709" s="264">
        <v>683</v>
      </c>
      <c r="B709" s="170">
        <v>43738</v>
      </c>
      <c r="C709" s="86" t="s">
        <v>359</v>
      </c>
      <c r="D709" s="108" t="s">
        <v>136</v>
      </c>
      <c r="E709" s="228" t="s">
        <v>600</v>
      </c>
      <c r="F709" s="214">
        <v>2651</v>
      </c>
    </row>
    <row r="710" spans="1:6" s="12" customFormat="1" ht="18" customHeight="1">
      <c r="A710" s="264">
        <v>684</v>
      </c>
      <c r="B710" s="170">
        <v>43738</v>
      </c>
      <c r="C710" s="86" t="s">
        <v>359</v>
      </c>
      <c r="D710" s="108" t="s">
        <v>137</v>
      </c>
      <c r="E710" s="228" t="s">
        <v>600</v>
      </c>
      <c r="F710" s="214">
        <v>2634</v>
      </c>
    </row>
    <row r="711" spans="1:6" s="12" customFormat="1" ht="18" customHeight="1">
      <c r="A711" s="264">
        <v>685</v>
      </c>
      <c r="B711" s="170">
        <v>43738</v>
      </c>
      <c r="C711" s="86" t="s">
        <v>359</v>
      </c>
      <c r="D711" s="108" t="s">
        <v>551</v>
      </c>
      <c r="E711" s="228" t="s">
        <v>600</v>
      </c>
      <c r="F711" s="214">
        <v>1328</v>
      </c>
    </row>
    <row r="712" spans="1:6" s="12" customFormat="1" ht="18" customHeight="1">
      <c r="A712" s="264">
        <v>686</v>
      </c>
      <c r="B712" s="170">
        <v>43738</v>
      </c>
      <c r="C712" s="86" t="s">
        <v>359</v>
      </c>
      <c r="D712" s="108" t="s">
        <v>121</v>
      </c>
      <c r="E712" s="228" t="s">
        <v>600</v>
      </c>
      <c r="F712" s="214">
        <v>2108</v>
      </c>
    </row>
    <row r="713" spans="1:6" s="12" customFormat="1" ht="18" customHeight="1">
      <c r="A713" s="264">
        <v>687</v>
      </c>
      <c r="B713" s="170">
        <v>43738</v>
      </c>
      <c r="C713" s="86" t="s">
        <v>359</v>
      </c>
      <c r="D713" s="108" t="s">
        <v>159</v>
      </c>
      <c r="E713" s="228" t="s">
        <v>600</v>
      </c>
      <c r="F713" s="214">
        <v>2611</v>
      </c>
    </row>
    <row r="714" spans="1:6" s="12" customFormat="1" ht="18" customHeight="1">
      <c r="A714" s="264">
        <v>688</v>
      </c>
      <c r="B714" s="170">
        <v>43738</v>
      </c>
      <c r="C714" s="86" t="s">
        <v>359</v>
      </c>
      <c r="D714" s="108" t="s">
        <v>572</v>
      </c>
      <c r="E714" s="228" t="s">
        <v>600</v>
      </c>
      <c r="F714" s="214">
        <v>1697</v>
      </c>
    </row>
    <row r="715" spans="1:6" s="12" customFormat="1" ht="18" customHeight="1">
      <c r="A715" s="264">
        <v>689</v>
      </c>
      <c r="B715" s="170">
        <v>43738</v>
      </c>
      <c r="C715" s="86" t="s">
        <v>359</v>
      </c>
      <c r="D715" s="108" t="s">
        <v>140</v>
      </c>
      <c r="E715" s="228" t="s">
        <v>600</v>
      </c>
      <c r="F715" s="214">
        <v>2551</v>
      </c>
    </row>
    <row r="716" spans="1:6" s="12" customFormat="1" ht="18" customHeight="1">
      <c r="A716" s="264">
        <v>690</v>
      </c>
      <c r="B716" s="170">
        <v>43738</v>
      </c>
      <c r="C716" s="86" t="s">
        <v>359</v>
      </c>
      <c r="D716" s="108" t="s">
        <v>123</v>
      </c>
      <c r="E716" s="228" t="s">
        <v>600</v>
      </c>
      <c r="F716" s="214">
        <v>2616</v>
      </c>
    </row>
    <row r="717" spans="1:6" s="12" customFormat="1" ht="18" customHeight="1">
      <c r="A717" s="264">
        <v>691</v>
      </c>
      <c r="B717" s="170">
        <v>43738</v>
      </c>
      <c r="C717" s="86" t="s">
        <v>359</v>
      </c>
      <c r="D717" s="108" t="s">
        <v>170</v>
      </c>
      <c r="E717" s="228" t="s">
        <v>600</v>
      </c>
      <c r="F717" s="214">
        <v>0</v>
      </c>
    </row>
    <row r="718" spans="1:6" s="12" customFormat="1" ht="18" customHeight="1">
      <c r="A718" s="264">
        <v>692</v>
      </c>
      <c r="B718" s="170">
        <v>43738</v>
      </c>
      <c r="C718" s="86" t="s">
        <v>359</v>
      </c>
      <c r="D718" s="108" t="s">
        <v>141</v>
      </c>
      <c r="E718" s="228" t="s">
        <v>600</v>
      </c>
      <c r="F718" s="214">
        <v>842</v>
      </c>
    </row>
    <row r="719" spans="1:6" s="12" customFormat="1" ht="18" customHeight="1">
      <c r="A719" s="264">
        <v>693</v>
      </c>
      <c r="B719" s="170">
        <v>43738</v>
      </c>
      <c r="C719" s="86" t="s">
        <v>359</v>
      </c>
      <c r="D719" s="108" t="s">
        <v>124</v>
      </c>
      <c r="E719" s="228" t="s">
        <v>600</v>
      </c>
      <c r="F719" s="214">
        <v>3177</v>
      </c>
    </row>
    <row r="720" spans="1:6" s="12" customFormat="1" ht="18" customHeight="1">
      <c r="A720" s="264">
        <v>694</v>
      </c>
      <c r="B720" s="170">
        <v>43738</v>
      </c>
      <c r="C720" s="86" t="s">
        <v>359</v>
      </c>
      <c r="D720" s="108" t="s">
        <v>643</v>
      </c>
      <c r="E720" s="228" t="s">
        <v>600</v>
      </c>
      <c r="F720" s="214">
        <v>1532</v>
      </c>
    </row>
    <row r="721" spans="1:6" s="12" customFormat="1" ht="18" customHeight="1">
      <c r="A721" s="264">
        <v>695</v>
      </c>
      <c r="B721" s="170">
        <v>43738</v>
      </c>
      <c r="C721" s="86" t="s">
        <v>359</v>
      </c>
      <c r="D721" s="108" t="s">
        <v>142</v>
      </c>
      <c r="E721" s="228" t="s">
        <v>600</v>
      </c>
      <c r="F721" s="214">
        <v>1476</v>
      </c>
    </row>
    <row r="722" spans="1:6" s="12" customFormat="1" ht="18" customHeight="1">
      <c r="A722" s="264">
        <v>696</v>
      </c>
      <c r="B722" s="170">
        <v>43738</v>
      </c>
      <c r="C722" s="86" t="s">
        <v>359</v>
      </c>
      <c r="D722" s="108" t="s">
        <v>552</v>
      </c>
      <c r="E722" s="228" t="s">
        <v>600</v>
      </c>
      <c r="F722" s="214">
        <v>1703</v>
      </c>
    </row>
    <row r="723" spans="1:6" s="12" customFormat="1" ht="18" customHeight="1">
      <c r="A723" s="264">
        <v>697</v>
      </c>
      <c r="B723" s="170">
        <v>43738</v>
      </c>
      <c r="C723" s="86" t="s">
        <v>359</v>
      </c>
      <c r="D723" s="108" t="s">
        <v>144</v>
      </c>
      <c r="E723" s="228" t="s">
        <v>600</v>
      </c>
      <c r="F723" s="214">
        <v>2108</v>
      </c>
    </row>
    <row r="724" spans="1:6" s="12" customFormat="1" ht="18" customHeight="1">
      <c r="A724" s="264">
        <v>698</v>
      </c>
      <c r="B724" s="170">
        <v>43738</v>
      </c>
      <c r="C724" s="86" t="s">
        <v>359</v>
      </c>
      <c r="D724" s="108" t="s">
        <v>145</v>
      </c>
      <c r="E724" s="228" t="s">
        <v>600</v>
      </c>
      <c r="F724" s="214">
        <v>3805</v>
      </c>
    </row>
    <row r="725" spans="1:6" s="12" customFormat="1" ht="18" customHeight="1">
      <c r="A725" s="264">
        <v>699</v>
      </c>
      <c r="B725" s="170">
        <v>43738</v>
      </c>
      <c r="C725" s="86" t="s">
        <v>359</v>
      </c>
      <c r="D725" s="108" t="s">
        <v>493</v>
      </c>
      <c r="E725" s="228" t="s">
        <v>600</v>
      </c>
      <c r="F725" s="214">
        <v>349</v>
      </c>
    </row>
    <row r="726" spans="1:6" s="12" customFormat="1" ht="18" customHeight="1">
      <c r="A726" s="264">
        <v>700</v>
      </c>
      <c r="B726" s="170">
        <v>43738</v>
      </c>
      <c r="C726" s="86" t="s">
        <v>359</v>
      </c>
      <c r="D726" s="108" t="s">
        <v>146</v>
      </c>
      <c r="E726" s="228" t="s">
        <v>600</v>
      </c>
      <c r="F726" s="214">
        <v>2042</v>
      </c>
    </row>
    <row r="727" spans="1:6" s="12" customFormat="1" ht="18" customHeight="1">
      <c r="A727" s="264">
        <v>701</v>
      </c>
      <c r="B727" s="170">
        <v>43738</v>
      </c>
      <c r="C727" s="86" t="s">
        <v>359</v>
      </c>
      <c r="D727" s="108" t="s">
        <v>147</v>
      </c>
      <c r="E727" s="228" t="s">
        <v>600</v>
      </c>
      <c r="F727" s="214">
        <v>2000</v>
      </c>
    </row>
    <row r="728" spans="1:6" s="12" customFormat="1" ht="18" customHeight="1">
      <c r="A728" s="264">
        <v>702</v>
      </c>
      <c r="B728" s="170">
        <v>43738</v>
      </c>
      <c r="C728" s="86" t="s">
        <v>359</v>
      </c>
      <c r="D728" s="108" t="s">
        <v>148</v>
      </c>
      <c r="E728" s="228" t="s">
        <v>600</v>
      </c>
      <c r="F728" s="214">
        <v>1927</v>
      </c>
    </row>
    <row r="729" spans="1:6" s="12" customFormat="1" ht="18" customHeight="1">
      <c r="A729" s="264">
        <v>703</v>
      </c>
      <c r="B729" s="170">
        <v>43738</v>
      </c>
      <c r="C729" s="86" t="s">
        <v>359</v>
      </c>
      <c r="D729" s="108" t="s">
        <v>149</v>
      </c>
      <c r="E729" s="228" t="s">
        <v>600</v>
      </c>
      <c r="F729" s="214">
        <v>1948</v>
      </c>
    </row>
    <row r="730" spans="1:6" s="12" customFormat="1" ht="18" customHeight="1">
      <c r="A730" s="264">
        <v>704</v>
      </c>
      <c r="B730" s="170">
        <v>43738</v>
      </c>
      <c r="C730" s="86" t="s">
        <v>359</v>
      </c>
      <c r="D730" s="108" t="s">
        <v>644</v>
      </c>
      <c r="E730" s="228" t="s">
        <v>600</v>
      </c>
      <c r="F730" s="214">
        <v>676</v>
      </c>
    </row>
    <row r="731" spans="1:6" s="12" customFormat="1" ht="18" customHeight="1">
      <c r="A731" s="264">
        <v>705</v>
      </c>
      <c r="B731" s="170">
        <v>43738</v>
      </c>
      <c r="C731" s="86" t="s">
        <v>359</v>
      </c>
      <c r="D731" s="108" t="s">
        <v>177</v>
      </c>
      <c r="E731" s="228" t="s">
        <v>600</v>
      </c>
      <c r="F731" s="214">
        <v>2634</v>
      </c>
    </row>
    <row r="732" spans="1:6" s="12" customFormat="1" ht="18" customHeight="1">
      <c r="A732" s="264">
        <v>706</v>
      </c>
      <c r="B732" s="170">
        <v>43738</v>
      </c>
      <c r="C732" s="86" t="s">
        <v>359</v>
      </c>
      <c r="D732" s="108" t="s">
        <v>172</v>
      </c>
      <c r="E732" s="228" t="s">
        <v>600</v>
      </c>
      <c r="F732" s="214">
        <v>1715</v>
      </c>
    </row>
    <row r="733" spans="1:6" s="12" customFormat="1" ht="18" customHeight="1">
      <c r="A733" s="264">
        <v>707</v>
      </c>
      <c r="B733" s="170">
        <v>43738</v>
      </c>
      <c r="C733" s="86" t="s">
        <v>359</v>
      </c>
      <c r="D733" s="108" t="s">
        <v>150</v>
      </c>
      <c r="E733" s="228" t="s">
        <v>600</v>
      </c>
      <c r="F733" s="214">
        <v>2080</v>
      </c>
    </row>
    <row r="734" spans="1:6" s="12" customFormat="1" ht="18" customHeight="1">
      <c r="A734" s="264">
        <v>708</v>
      </c>
      <c r="B734" s="170">
        <v>43738</v>
      </c>
      <c r="C734" s="86" t="s">
        <v>359</v>
      </c>
      <c r="D734" s="108" t="s">
        <v>361</v>
      </c>
      <c r="E734" s="228" t="s">
        <v>600</v>
      </c>
      <c r="F734" s="214">
        <v>2599</v>
      </c>
    </row>
    <row r="735" spans="1:6" s="12" customFormat="1" ht="18" customHeight="1">
      <c r="A735" s="264">
        <v>709</v>
      </c>
      <c r="B735" s="170">
        <v>43738</v>
      </c>
      <c r="C735" s="86" t="s">
        <v>359</v>
      </c>
      <c r="D735" s="108" t="s">
        <v>494</v>
      </c>
      <c r="E735" s="228" t="s">
        <v>600</v>
      </c>
      <c r="F735" s="214">
        <v>1697</v>
      </c>
    </row>
    <row r="736" spans="1:6" s="12" customFormat="1" ht="18" customHeight="1">
      <c r="A736" s="264">
        <v>710</v>
      </c>
      <c r="B736" s="170">
        <v>43738</v>
      </c>
      <c r="C736" s="86" t="s">
        <v>359</v>
      </c>
      <c r="D736" s="108" t="s">
        <v>131</v>
      </c>
      <c r="E736" s="228" t="s">
        <v>600</v>
      </c>
      <c r="F736" s="214">
        <v>3181</v>
      </c>
    </row>
    <row r="737" spans="1:6" s="12" customFormat="1" ht="18" customHeight="1">
      <c r="A737" s="264">
        <v>711</v>
      </c>
      <c r="B737" s="170">
        <v>43738</v>
      </c>
      <c r="C737" s="86" t="s">
        <v>359</v>
      </c>
      <c r="D737" s="108" t="s">
        <v>151</v>
      </c>
      <c r="E737" s="228" t="s">
        <v>600</v>
      </c>
      <c r="F737" s="214">
        <v>0</v>
      </c>
    </row>
    <row r="738" spans="1:6" s="12" customFormat="1" ht="18" customHeight="1">
      <c r="A738" s="264">
        <v>712</v>
      </c>
      <c r="B738" s="170">
        <v>43738</v>
      </c>
      <c r="C738" s="86" t="s">
        <v>359</v>
      </c>
      <c r="D738" s="108" t="s">
        <v>165</v>
      </c>
      <c r="E738" s="228" t="s">
        <v>600</v>
      </c>
      <c r="F738" s="214">
        <v>1685</v>
      </c>
    </row>
    <row r="739" spans="1:6" s="12" customFormat="1" ht="18" customHeight="1">
      <c r="A739" s="264">
        <v>713</v>
      </c>
      <c r="B739" s="170">
        <v>43738</v>
      </c>
      <c r="C739" s="86" t="s">
        <v>359</v>
      </c>
      <c r="D739" s="108" t="s">
        <v>645</v>
      </c>
      <c r="E739" s="228" t="s">
        <v>600</v>
      </c>
      <c r="F739" s="214">
        <v>1487</v>
      </c>
    </row>
    <row r="740" spans="1:6" s="12" customFormat="1" ht="18" customHeight="1">
      <c r="A740" s="264">
        <v>714</v>
      </c>
      <c r="B740" s="170">
        <v>43738</v>
      </c>
      <c r="C740" s="86" t="s">
        <v>359</v>
      </c>
      <c r="D740" s="108" t="s">
        <v>553</v>
      </c>
      <c r="E740" s="228" t="s">
        <v>600</v>
      </c>
      <c r="F740" s="214">
        <v>1697</v>
      </c>
    </row>
    <row r="741" spans="1:6" s="12" customFormat="1" ht="18" customHeight="1">
      <c r="A741" s="264">
        <v>715</v>
      </c>
      <c r="B741" s="170">
        <v>43738</v>
      </c>
      <c r="C741" s="86" t="s">
        <v>359</v>
      </c>
      <c r="D741" s="108" t="s">
        <v>187</v>
      </c>
      <c r="E741" s="228" t="s">
        <v>600</v>
      </c>
      <c r="F741" s="214">
        <v>1686</v>
      </c>
    </row>
    <row r="742" spans="1:6" s="12" customFormat="1" ht="18" customHeight="1">
      <c r="A742" s="264">
        <v>716</v>
      </c>
      <c r="B742" s="170">
        <v>43738</v>
      </c>
      <c r="C742" s="86" t="s">
        <v>359</v>
      </c>
      <c r="D742" s="108" t="s">
        <v>152</v>
      </c>
      <c r="E742" s="228" t="s">
        <v>600</v>
      </c>
      <c r="F742" s="214">
        <v>1738</v>
      </c>
    </row>
    <row r="743" spans="1:6" s="12" customFormat="1" ht="18" customHeight="1">
      <c r="A743" s="264">
        <v>717</v>
      </c>
      <c r="B743" s="170">
        <v>43738</v>
      </c>
      <c r="C743" s="86" t="s">
        <v>359</v>
      </c>
      <c r="D743" s="108" t="s">
        <v>127</v>
      </c>
      <c r="E743" s="228" t="s">
        <v>600</v>
      </c>
      <c r="F743" s="214">
        <v>1697</v>
      </c>
    </row>
    <row r="744" spans="1:6" s="12" customFormat="1" ht="18" customHeight="1">
      <c r="A744" s="264">
        <v>718</v>
      </c>
      <c r="B744" s="170">
        <v>43735</v>
      </c>
      <c r="C744" s="233" t="s">
        <v>647</v>
      </c>
      <c r="D744" s="228" t="s">
        <v>358</v>
      </c>
      <c r="E744" s="228" t="s">
        <v>646</v>
      </c>
      <c r="F744" s="230">
        <v>1655.88</v>
      </c>
    </row>
    <row r="745" spans="1:6" s="12" customFormat="1" ht="18" customHeight="1">
      <c r="A745" s="264">
        <v>719</v>
      </c>
      <c r="B745" s="170">
        <v>43733</v>
      </c>
      <c r="C745" s="233" t="s">
        <v>649</v>
      </c>
      <c r="D745" s="228" t="s">
        <v>518</v>
      </c>
      <c r="E745" s="228" t="s">
        <v>648</v>
      </c>
      <c r="F745" s="230">
        <v>2500</v>
      </c>
    </row>
    <row r="746" spans="1:6" s="12" customFormat="1" ht="18" customHeight="1">
      <c r="A746" s="264">
        <v>720</v>
      </c>
      <c r="B746" s="170">
        <v>43735</v>
      </c>
      <c r="C746" s="234" t="s">
        <v>59</v>
      </c>
      <c r="D746" s="228" t="s">
        <v>601</v>
      </c>
      <c r="E746" s="228" t="s">
        <v>80</v>
      </c>
      <c r="F746" s="230">
        <v>2091.26</v>
      </c>
    </row>
    <row r="747" spans="1:6" s="12" customFormat="1" ht="33" customHeight="1">
      <c r="A747" s="264">
        <v>721</v>
      </c>
      <c r="B747" s="170">
        <v>43738</v>
      </c>
      <c r="C747" s="233" t="s">
        <v>651</v>
      </c>
      <c r="D747" s="229" t="s">
        <v>602</v>
      </c>
      <c r="E747" s="228" t="s">
        <v>650</v>
      </c>
      <c r="F747" s="230">
        <v>1578</v>
      </c>
    </row>
    <row r="748" spans="1:6" s="12" customFormat="1" ht="18" customHeight="1">
      <c r="A748" s="264">
        <v>722</v>
      </c>
      <c r="B748" s="170">
        <v>43738</v>
      </c>
      <c r="C748" s="233" t="s">
        <v>59</v>
      </c>
      <c r="D748" s="228" t="s">
        <v>57</v>
      </c>
      <c r="E748" s="228" t="s">
        <v>603</v>
      </c>
      <c r="F748" s="230">
        <v>432.38</v>
      </c>
    </row>
    <row r="749" spans="1:6" s="12" customFormat="1" ht="18" customHeight="1">
      <c r="A749" s="264">
        <v>723</v>
      </c>
      <c r="B749" s="170">
        <v>43738</v>
      </c>
      <c r="C749" s="233" t="s">
        <v>59</v>
      </c>
      <c r="D749" s="228" t="s">
        <v>122</v>
      </c>
      <c r="E749" s="228" t="s">
        <v>603</v>
      </c>
      <c r="F749" s="230">
        <v>432.39</v>
      </c>
    </row>
    <row r="750" spans="1:6" s="97" customFormat="1" ht="18" customHeight="1">
      <c r="A750" s="264">
        <v>724</v>
      </c>
      <c r="B750" s="170">
        <v>43738</v>
      </c>
      <c r="C750" s="233" t="s">
        <v>653</v>
      </c>
      <c r="D750" s="228" t="s">
        <v>79</v>
      </c>
      <c r="E750" s="228" t="s">
        <v>652</v>
      </c>
      <c r="F750" s="230">
        <v>1755.02</v>
      </c>
    </row>
    <row r="751" spans="1:6" s="12" customFormat="1" ht="18" customHeight="1">
      <c r="A751" s="264">
        <v>725</v>
      </c>
      <c r="B751" s="170">
        <v>43738</v>
      </c>
      <c r="C751" s="233" t="s">
        <v>655</v>
      </c>
      <c r="D751" s="228" t="s">
        <v>79</v>
      </c>
      <c r="E751" s="228" t="s">
        <v>654</v>
      </c>
      <c r="F751" s="230">
        <v>541.13</v>
      </c>
    </row>
    <row r="752" spans="1:6" s="12" customFormat="1" ht="18" customHeight="1">
      <c r="A752" s="264">
        <v>726</v>
      </c>
      <c r="B752" s="170">
        <v>43738</v>
      </c>
      <c r="C752" s="233" t="s">
        <v>657</v>
      </c>
      <c r="D752" s="228" t="s">
        <v>83</v>
      </c>
      <c r="E752" s="228" t="s">
        <v>656</v>
      </c>
      <c r="F752" s="230">
        <v>2774.46</v>
      </c>
    </row>
    <row r="753" spans="1:6" s="12" customFormat="1" ht="18" customHeight="1">
      <c r="A753" s="264">
        <v>727</v>
      </c>
      <c r="B753" s="170">
        <v>43738</v>
      </c>
      <c r="C753" s="233" t="s">
        <v>658</v>
      </c>
      <c r="D753" s="228" t="s">
        <v>664</v>
      </c>
      <c r="E753" s="228" t="s">
        <v>656</v>
      </c>
      <c r="F753" s="230">
        <v>3399.76</v>
      </c>
    </row>
    <row r="754" spans="1:6" s="12" customFormat="1" ht="18" customHeight="1">
      <c r="A754" s="264">
        <v>728</v>
      </c>
      <c r="B754" s="170">
        <v>43738</v>
      </c>
      <c r="C754" s="233" t="s">
        <v>659</v>
      </c>
      <c r="D754" s="228" t="s">
        <v>665</v>
      </c>
      <c r="E754" s="228" t="s">
        <v>656</v>
      </c>
      <c r="F754" s="230">
        <v>3049.34</v>
      </c>
    </row>
    <row r="755" spans="1:6" s="12" customFormat="1" ht="18" customHeight="1">
      <c r="A755" s="264">
        <v>729</v>
      </c>
      <c r="B755" s="170">
        <v>43738</v>
      </c>
      <c r="C755" s="233" t="s">
        <v>660</v>
      </c>
      <c r="D755" s="228" t="s">
        <v>666</v>
      </c>
      <c r="E755" s="228" t="s">
        <v>656</v>
      </c>
      <c r="F755" s="230">
        <v>1935.92</v>
      </c>
    </row>
    <row r="756" spans="1:6" s="12" customFormat="1" ht="18" customHeight="1">
      <c r="A756" s="264">
        <v>730</v>
      </c>
      <c r="B756" s="170">
        <v>43738</v>
      </c>
      <c r="C756" s="233" t="s">
        <v>661</v>
      </c>
      <c r="D756" s="228" t="s">
        <v>667</v>
      </c>
      <c r="E756" s="228" t="s">
        <v>656</v>
      </c>
      <c r="F756" s="230">
        <v>3326.78</v>
      </c>
    </row>
    <row r="757" spans="1:6" s="12" customFormat="1" ht="18" customHeight="1">
      <c r="A757" s="264">
        <v>731</v>
      </c>
      <c r="B757" s="170">
        <v>43738</v>
      </c>
      <c r="C757" s="233" t="s">
        <v>662</v>
      </c>
      <c r="D757" s="228" t="s">
        <v>668</v>
      </c>
      <c r="E757" s="228" t="s">
        <v>656</v>
      </c>
      <c r="F757" s="230">
        <v>3773.12</v>
      </c>
    </row>
    <row r="758" spans="1:6" s="12" customFormat="1" ht="18" customHeight="1">
      <c r="A758" s="264">
        <v>732</v>
      </c>
      <c r="B758" s="170">
        <v>43738</v>
      </c>
      <c r="C758" s="233" t="s">
        <v>663</v>
      </c>
      <c r="D758" s="228" t="s">
        <v>669</v>
      </c>
      <c r="E758" s="228" t="s">
        <v>656</v>
      </c>
      <c r="F758" s="230">
        <v>3784.29</v>
      </c>
    </row>
    <row r="759" spans="1:6" s="12" customFormat="1" ht="18" customHeight="1">
      <c r="A759" s="264">
        <v>733</v>
      </c>
      <c r="B759" s="170">
        <v>43738</v>
      </c>
      <c r="C759" s="234" t="s">
        <v>671</v>
      </c>
      <c r="D759" s="228" t="s">
        <v>83</v>
      </c>
      <c r="E759" s="228" t="s">
        <v>670</v>
      </c>
      <c r="F759" s="230">
        <v>127.45</v>
      </c>
    </row>
    <row r="760" spans="1:6" s="12" customFormat="1" ht="18" customHeight="1">
      <c r="A760" s="264">
        <v>734</v>
      </c>
      <c r="B760" s="170">
        <v>43738</v>
      </c>
      <c r="C760" s="234" t="s">
        <v>672</v>
      </c>
      <c r="D760" s="228" t="s">
        <v>83</v>
      </c>
      <c r="E760" s="228" t="s">
        <v>670</v>
      </c>
      <c r="F760" s="230">
        <v>412.79</v>
      </c>
    </row>
    <row r="761" spans="1:6" s="12" customFormat="1" ht="18" customHeight="1">
      <c r="A761" s="264">
        <v>735</v>
      </c>
      <c r="B761" s="170">
        <v>43738</v>
      </c>
      <c r="C761" s="234" t="s">
        <v>673</v>
      </c>
      <c r="D761" s="228" t="s">
        <v>83</v>
      </c>
      <c r="E761" s="228" t="s">
        <v>694</v>
      </c>
      <c r="F761" s="230">
        <v>96.16</v>
      </c>
    </row>
    <row r="762" spans="1:6" s="12" customFormat="1" ht="18" customHeight="1">
      <c r="A762" s="264">
        <v>736</v>
      </c>
      <c r="B762" s="170">
        <v>43738</v>
      </c>
      <c r="C762" s="234" t="s">
        <v>674</v>
      </c>
      <c r="D762" s="228" t="s">
        <v>83</v>
      </c>
      <c r="E762" s="228" t="s">
        <v>670</v>
      </c>
      <c r="F762" s="230">
        <v>80.65</v>
      </c>
    </row>
    <row r="763" spans="1:6" s="12" customFormat="1" ht="18" customHeight="1">
      <c r="A763" s="264">
        <v>737</v>
      </c>
      <c r="B763" s="170">
        <v>43738</v>
      </c>
      <c r="C763" s="234" t="s">
        <v>675</v>
      </c>
      <c r="D763" s="228" t="s">
        <v>83</v>
      </c>
      <c r="E763" s="228" t="s">
        <v>670</v>
      </c>
      <c r="F763" s="230">
        <v>300.79</v>
      </c>
    </row>
    <row r="764" spans="1:6" s="12" customFormat="1" ht="18" customHeight="1">
      <c r="A764" s="264">
        <v>738</v>
      </c>
      <c r="B764" s="170">
        <v>43738</v>
      </c>
      <c r="C764" s="234" t="s">
        <v>676</v>
      </c>
      <c r="D764" s="228" t="s">
        <v>83</v>
      </c>
      <c r="E764" s="228" t="s">
        <v>670</v>
      </c>
      <c r="F764" s="230">
        <v>443.51</v>
      </c>
    </row>
    <row r="765" spans="1:6" s="12" customFormat="1" ht="18" customHeight="1">
      <c r="A765" s="264">
        <v>739</v>
      </c>
      <c r="B765" s="170">
        <v>43731</v>
      </c>
      <c r="C765" s="107" t="s">
        <v>554</v>
      </c>
      <c r="D765" s="154" t="s">
        <v>184</v>
      </c>
      <c r="E765" s="154" t="str">
        <f>D765</f>
        <v>Estacionamento</v>
      </c>
      <c r="F765" s="221">
        <v>2.5</v>
      </c>
    </row>
    <row r="766" spans="1:6" s="12" customFormat="1" ht="18" customHeight="1">
      <c r="A766" s="264">
        <v>740</v>
      </c>
      <c r="B766" s="170">
        <v>43734</v>
      </c>
      <c r="C766" s="107" t="s">
        <v>554</v>
      </c>
      <c r="D766" s="154" t="s">
        <v>184</v>
      </c>
      <c r="E766" s="154" t="s">
        <v>184</v>
      </c>
      <c r="F766" s="221">
        <v>2.5</v>
      </c>
    </row>
    <row r="767" spans="1:6" s="12" customFormat="1" ht="18" customHeight="1">
      <c r="A767" s="264">
        <v>741</v>
      </c>
      <c r="B767" s="170">
        <v>43710</v>
      </c>
      <c r="C767" s="107" t="s">
        <v>554</v>
      </c>
      <c r="D767" s="154" t="s">
        <v>184</v>
      </c>
      <c r="E767" s="154" t="s">
        <v>184</v>
      </c>
      <c r="F767" s="230">
        <v>2.5</v>
      </c>
    </row>
    <row r="768" spans="1:6" s="12" customFormat="1" ht="18" customHeight="1">
      <c r="A768" s="264">
        <v>742</v>
      </c>
      <c r="B768" s="170">
        <v>43712</v>
      </c>
      <c r="C768" s="107" t="s">
        <v>554</v>
      </c>
      <c r="D768" s="154" t="s">
        <v>184</v>
      </c>
      <c r="E768" s="154" t="s">
        <v>184</v>
      </c>
      <c r="F768" s="230">
        <v>7.3</v>
      </c>
    </row>
    <row r="769" spans="1:6" s="12" customFormat="1" ht="18" customHeight="1">
      <c r="A769" s="264">
        <v>743</v>
      </c>
      <c r="B769" s="170">
        <v>43717</v>
      </c>
      <c r="C769" s="107" t="s">
        <v>554</v>
      </c>
      <c r="D769" s="154" t="s">
        <v>184</v>
      </c>
      <c r="E769" s="154" t="s">
        <v>184</v>
      </c>
      <c r="F769" s="230">
        <v>2.5</v>
      </c>
    </row>
    <row r="770" spans="1:6" s="12" customFormat="1" ht="18" customHeight="1">
      <c r="A770" s="264">
        <v>744</v>
      </c>
      <c r="B770" s="170">
        <v>43718</v>
      </c>
      <c r="C770" s="107" t="s">
        <v>554</v>
      </c>
      <c r="D770" s="154" t="s">
        <v>184</v>
      </c>
      <c r="E770" s="154" t="s">
        <v>184</v>
      </c>
      <c r="F770" s="230">
        <v>2.5</v>
      </c>
    </row>
    <row r="771" spans="1:6" s="12" customFormat="1" ht="18" customHeight="1">
      <c r="A771" s="264">
        <v>745</v>
      </c>
      <c r="B771" s="170">
        <v>43720</v>
      </c>
      <c r="C771" s="107" t="s">
        <v>554</v>
      </c>
      <c r="D771" s="154" t="s">
        <v>184</v>
      </c>
      <c r="E771" s="154" t="s">
        <v>184</v>
      </c>
      <c r="F771" s="230">
        <v>2.45</v>
      </c>
    </row>
    <row r="772" spans="1:6" s="12" customFormat="1" ht="18" customHeight="1">
      <c r="A772" s="264">
        <v>746</v>
      </c>
      <c r="B772" s="170">
        <v>43728</v>
      </c>
      <c r="C772" s="234" t="s">
        <v>554</v>
      </c>
      <c r="D772" s="228" t="s">
        <v>496</v>
      </c>
      <c r="E772" s="228" t="str">
        <f>D772</f>
        <v>Alimentação</v>
      </c>
      <c r="F772" s="230">
        <v>95.5</v>
      </c>
    </row>
    <row r="773" spans="1:6" s="12" customFormat="1" ht="18" customHeight="1">
      <c r="A773" s="264">
        <v>747</v>
      </c>
      <c r="B773" s="170">
        <v>43728</v>
      </c>
      <c r="C773" s="234" t="s">
        <v>554</v>
      </c>
      <c r="D773" s="228" t="s">
        <v>677</v>
      </c>
      <c r="E773" s="228" t="str">
        <f aca="true" t="shared" si="0" ref="E773:E779">D773</f>
        <v>combustivel</v>
      </c>
      <c r="F773" s="230">
        <v>19.98</v>
      </c>
    </row>
    <row r="774" spans="1:6" s="12" customFormat="1" ht="18" customHeight="1">
      <c r="A774" s="264">
        <v>748</v>
      </c>
      <c r="B774" s="170">
        <v>43728</v>
      </c>
      <c r="C774" s="234" t="s">
        <v>554</v>
      </c>
      <c r="D774" s="228" t="s">
        <v>678</v>
      </c>
      <c r="E774" s="228" t="str">
        <f t="shared" si="0"/>
        <v>Pedagio</v>
      </c>
      <c r="F774" s="230">
        <v>39.5</v>
      </c>
    </row>
    <row r="775" spans="1:6" s="12" customFormat="1" ht="18" customHeight="1">
      <c r="A775" s="264">
        <v>749</v>
      </c>
      <c r="B775" s="170">
        <v>43728</v>
      </c>
      <c r="C775" s="234" t="s">
        <v>554</v>
      </c>
      <c r="D775" s="228" t="s">
        <v>678</v>
      </c>
      <c r="E775" s="228" t="str">
        <f t="shared" si="0"/>
        <v>Pedagio</v>
      </c>
      <c r="F775" s="230">
        <v>39.5</v>
      </c>
    </row>
    <row r="776" spans="1:6" s="12" customFormat="1" ht="18" customHeight="1">
      <c r="A776" s="264">
        <v>750</v>
      </c>
      <c r="B776" s="170">
        <v>43710</v>
      </c>
      <c r="C776" s="234" t="s">
        <v>59</v>
      </c>
      <c r="D776" s="228" t="s">
        <v>679</v>
      </c>
      <c r="E776" s="228" t="str">
        <f t="shared" si="0"/>
        <v>Manutenção Carro</v>
      </c>
      <c r="F776" s="230">
        <v>20</v>
      </c>
    </row>
    <row r="777" spans="1:6" s="12" customFormat="1" ht="18" customHeight="1">
      <c r="A777" s="264">
        <v>751</v>
      </c>
      <c r="B777" s="170">
        <v>43710</v>
      </c>
      <c r="C777" s="234" t="s">
        <v>554</v>
      </c>
      <c r="D777" s="228" t="s">
        <v>496</v>
      </c>
      <c r="E777" s="228" t="str">
        <f t="shared" si="0"/>
        <v>Alimentação</v>
      </c>
      <c r="F777" s="230">
        <v>44.5</v>
      </c>
    </row>
    <row r="778" spans="1:6" s="12" customFormat="1" ht="18" customHeight="1">
      <c r="A778" s="264">
        <v>752</v>
      </c>
      <c r="B778" s="170">
        <v>43710</v>
      </c>
      <c r="C778" s="234" t="s">
        <v>554</v>
      </c>
      <c r="D778" s="228" t="s">
        <v>678</v>
      </c>
      <c r="E778" s="228" t="str">
        <f t="shared" si="0"/>
        <v>Pedagio</v>
      </c>
      <c r="F778" s="230">
        <v>36.6</v>
      </c>
    </row>
    <row r="779" spans="1:6" s="12" customFormat="1" ht="18" customHeight="1">
      <c r="A779" s="264">
        <v>753</v>
      </c>
      <c r="B779" s="170">
        <v>43719</v>
      </c>
      <c r="C779" s="234" t="s">
        <v>554</v>
      </c>
      <c r="D779" s="228" t="s">
        <v>680</v>
      </c>
      <c r="E779" s="228" t="str">
        <f t="shared" si="0"/>
        <v>VB Transportes</v>
      </c>
      <c r="F779" s="230">
        <v>21.78</v>
      </c>
    </row>
    <row r="780" spans="1:6" s="12" customFormat="1" ht="18" customHeight="1">
      <c r="A780" s="264">
        <v>754</v>
      </c>
      <c r="B780" s="170">
        <v>43728</v>
      </c>
      <c r="C780" s="234" t="s">
        <v>681</v>
      </c>
      <c r="D780" s="228" t="s">
        <v>682</v>
      </c>
      <c r="E780" s="228" t="s">
        <v>683</v>
      </c>
      <c r="F780" s="230">
        <v>50</v>
      </c>
    </row>
    <row r="781" spans="1:6" s="12" customFormat="1" ht="18" customHeight="1">
      <c r="A781" s="264">
        <v>755</v>
      </c>
      <c r="B781" s="170">
        <v>43714</v>
      </c>
      <c r="C781" s="234" t="s">
        <v>684</v>
      </c>
      <c r="D781" s="228" t="s">
        <v>685</v>
      </c>
      <c r="E781" s="228" t="s">
        <v>686</v>
      </c>
      <c r="F781" s="230">
        <v>1350.79</v>
      </c>
    </row>
    <row r="782" spans="1:6" s="12" customFormat="1" ht="18" customHeight="1">
      <c r="A782" s="264">
        <v>756</v>
      </c>
      <c r="B782" s="167">
        <v>43733</v>
      </c>
      <c r="C782" s="240" t="s">
        <v>687</v>
      </c>
      <c r="D782" s="228" t="s">
        <v>688</v>
      </c>
      <c r="E782" s="238" t="s">
        <v>689</v>
      </c>
      <c r="F782" s="239">
        <v>516</v>
      </c>
    </row>
    <row r="783" spans="1:6" s="12" customFormat="1" ht="18" customHeight="1">
      <c r="A783" s="264">
        <v>757</v>
      </c>
      <c r="B783" s="170">
        <v>43733</v>
      </c>
      <c r="C783" s="99" t="s">
        <v>690</v>
      </c>
      <c r="D783" s="228" t="s">
        <v>688</v>
      </c>
      <c r="E783" s="154" t="s">
        <v>691</v>
      </c>
      <c r="F783" s="231">
        <v>516</v>
      </c>
    </row>
    <row r="784" spans="1:6" s="12" customFormat="1" ht="18" customHeight="1">
      <c r="A784" s="264">
        <v>758</v>
      </c>
      <c r="B784" s="109">
        <v>43720</v>
      </c>
      <c r="C784" s="241" t="s">
        <v>63</v>
      </c>
      <c r="D784" s="228" t="s">
        <v>57</v>
      </c>
      <c r="E784" s="228" t="s">
        <v>692</v>
      </c>
      <c r="F784" s="230">
        <v>0</v>
      </c>
    </row>
    <row r="785" spans="1:6" s="12" customFormat="1" ht="18" customHeight="1">
      <c r="A785" s="264">
        <v>759</v>
      </c>
      <c r="B785" s="109">
        <v>43721</v>
      </c>
      <c r="C785" s="242" t="s">
        <v>63</v>
      </c>
      <c r="D785" s="228" t="s">
        <v>122</v>
      </c>
      <c r="E785" s="228" t="s">
        <v>693</v>
      </c>
      <c r="F785" s="230">
        <v>0</v>
      </c>
    </row>
    <row r="786" spans="1:6" s="12" customFormat="1" ht="18" customHeight="1">
      <c r="A786" s="264">
        <v>760</v>
      </c>
      <c r="B786" s="109">
        <v>43738</v>
      </c>
      <c r="C786" s="243" t="s">
        <v>63</v>
      </c>
      <c r="D786" s="228" t="s">
        <v>57</v>
      </c>
      <c r="E786" s="228" t="s">
        <v>692</v>
      </c>
      <c r="F786" s="230">
        <v>0</v>
      </c>
    </row>
    <row r="787" spans="1:6" s="12" customFormat="1" ht="18" customHeight="1">
      <c r="A787" s="264">
        <v>761</v>
      </c>
      <c r="B787" s="109">
        <v>43738</v>
      </c>
      <c r="C787" s="242" t="s">
        <v>63</v>
      </c>
      <c r="D787" s="228" t="s">
        <v>122</v>
      </c>
      <c r="E787" s="228" t="s">
        <v>693</v>
      </c>
      <c r="F787" s="230">
        <v>0</v>
      </c>
    </row>
    <row r="788" spans="1:6" s="12" customFormat="1" ht="18" customHeight="1">
      <c r="A788" s="264">
        <v>762</v>
      </c>
      <c r="B788" s="170">
        <v>43738</v>
      </c>
      <c r="C788" s="105" t="s">
        <v>59</v>
      </c>
      <c r="D788" s="108" t="s">
        <v>187</v>
      </c>
      <c r="E788" s="160" t="s">
        <v>80</v>
      </c>
      <c r="F788" s="232">
        <v>1866.08</v>
      </c>
    </row>
    <row r="789" spans="1:6" s="12" customFormat="1" ht="18" customHeight="1">
      <c r="A789" s="264">
        <v>763</v>
      </c>
      <c r="B789" s="170">
        <v>43738</v>
      </c>
      <c r="C789" s="105" t="s">
        <v>59</v>
      </c>
      <c r="D789" s="108" t="s">
        <v>140</v>
      </c>
      <c r="E789" s="236" t="s">
        <v>80</v>
      </c>
      <c r="F789" s="237">
        <v>3118.18</v>
      </c>
    </row>
    <row r="790" spans="1:6" s="12" customFormat="1" ht="18" customHeight="1">
      <c r="A790" s="264">
        <v>764</v>
      </c>
      <c r="B790" s="170">
        <v>43738</v>
      </c>
      <c r="C790" s="105" t="s">
        <v>59</v>
      </c>
      <c r="D790" s="108" t="s">
        <v>142</v>
      </c>
      <c r="E790" s="236" t="s">
        <v>80</v>
      </c>
      <c r="F790" s="237">
        <v>1630.54</v>
      </c>
    </row>
    <row r="791" spans="1:6" s="12" customFormat="1" ht="18" customHeight="1">
      <c r="A791" s="264">
        <v>765</v>
      </c>
      <c r="B791" s="170">
        <v>43740</v>
      </c>
      <c r="C791" s="105" t="s">
        <v>707</v>
      </c>
      <c r="D791" s="244" t="s">
        <v>93</v>
      </c>
      <c r="E791" s="244" t="s">
        <v>460</v>
      </c>
      <c r="F791" s="237">
        <v>3028.86</v>
      </c>
    </row>
    <row r="792" spans="1:6" s="12" customFormat="1" ht="18" customHeight="1">
      <c r="A792" s="264">
        <v>766</v>
      </c>
      <c r="B792" s="170">
        <v>43740</v>
      </c>
      <c r="C792" s="99" t="s">
        <v>709</v>
      </c>
      <c r="D792" s="244" t="s">
        <v>93</v>
      </c>
      <c r="E792" s="244" t="s">
        <v>708</v>
      </c>
      <c r="F792" s="237">
        <v>3318.12</v>
      </c>
    </row>
    <row r="793" spans="1:6" s="12" customFormat="1" ht="18" customHeight="1">
      <c r="A793" s="264">
        <v>767</v>
      </c>
      <c r="B793" s="170">
        <v>43742</v>
      </c>
      <c r="C793" s="105" t="s">
        <v>710</v>
      </c>
      <c r="D793" s="244" t="s">
        <v>699</v>
      </c>
      <c r="E793" s="244" t="s">
        <v>700</v>
      </c>
      <c r="F793" s="237">
        <v>720</v>
      </c>
    </row>
    <row r="794" spans="1:6" s="12" customFormat="1" ht="18" customHeight="1">
      <c r="A794" s="264">
        <v>768</v>
      </c>
      <c r="B794" s="170">
        <v>43748</v>
      </c>
      <c r="C794" s="99" t="s">
        <v>59</v>
      </c>
      <c r="D794" s="244" t="s">
        <v>300</v>
      </c>
      <c r="E794" s="244" t="s">
        <v>399</v>
      </c>
      <c r="F794" s="237">
        <v>2496.41</v>
      </c>
    </row>
    <row r="795" spans="1:6" s="12" customFormat="1" ht="18" customHeight="1">
      <c r="A795" s="264">
        <v>769</v>
      </c>
      <c r="B795" s="170">
        <v>43748</v>
      </c>
      <c r="C795" s="99" t="s">
        <v>59</v>
      </c>
      <c r="D795" s="244" t="s">
        <v>174</v>
      </c>
      <c r="E795" s="244" t="s">
        <v>406</v>
      </c>
      <c r="F795" s="237">
        <v>3327.54</v>
      </c>
    </row>
    <row r="796" spans="1:6" s="12" customFormat="1" ht="18" customHeight="1">
      <c r="A796" s="264">
        <v>770</v>
      </c>
      <c r="B796" s="170">
        <v>43748</v>
      </c>
      <c r="C796" s="99" t="s">
        <v>59</v>
      </c>
      <c r="D796" s="244" t="s">
        <v>65</v>
      </c>
      <c r="E796" s="244" t="s">
        <v>400</v>
      </c>
      <c r="F796" s="237">
        <v>1819</v>
      </c>
    </row>
    <row r="797" spans="1:6" s="12" customFormat="1" ht="18" customHeight="1">
      <c r="A797" s="264">
        <v>771</v>
      </c>
      <c r="B797" s="170">
        <v>43748</v>
      </c>
      <c r="C797" s="99" t="s">
        <v>59</v>
      </c>
      <c r="D797" s="244" t="s">
        <v>64</v>
      </c>
      <c r="E797" s="244" t="s">
        <v>400</v>
      </c>
      <c r="F797" s="237">
        <v>1819</v>
      </c>
    </row>
    <row r="798" spans="1:6" s="12" customFormat="1" ht="18" customHeight="1">
      <c r="A798" s="264">
        <v>772</v>
      </c>
      <c r="B798" s="170">
        <v>43748</v>
      </c>
      <c r="C798" s="99" t="s">
        <v>59</v>
      </c>
      <c r="D798" s="244" t="s">
        <v>81</v>
      </c>
      <c r="E798" s="244" t="s">
        <v>401</v>
      </c>
      <c r="F798" s="237">
        <v>2254.75</v>
      </c>
    </row>
    <row r="799" spans="1:6" s="12" customFormat="1" ht="18" customHeight="1">
      <c r="A799" s="264">
        <v>773</v>
      </c>
      <c r="B799" s="170">
        <v>43748</v>
      </c>
      <c r="C799" s="99" t="s">
        <v>59</v>
      </c>
      <c r="D799" s="244" t="s">
        <v>82</v>
      </c>
      <c r="E799" s="244" t="s">
        <v>402</v>
      </c>
      <c r="F799" s="237">
        <v>2455.3</v>
      </c>
    </row>
    <row r="800" spans="1:6" s="12" customFormat="1" ht="18" customHeight="1">
      <c r="A800" s="264">
        <v>774</v>
      </c>
      <c r="B800" s="170">
        <v>43748</v>
      </c>
      <c r="C800" s="99" t="s">
        <v>59</v>
      </c>
      <c r="D800" s="244" t="s">
        <v>259</v>
      </c>
      <c r="E800" s="244" t="s">
        <v>403</v>
      </c>
      <c r="F800" s="237">
        <v>2774.18</v>
      </c>
    </row>
    <row r="801" spans="1:6" s="12" customFormat="1" ht="18" customHeight="1">
      <c r="A801" s="264">
        <v>775</v>
      </c>
      <c r="B801" s="170">
        <v>43748</v>
      </c>
      <c r="C801" s="99" t="s">
        <v>59</v>
      </c>
      <c r="D801" s="244" t="s">
        <v>238</v>
      </c>
      <c r="E801" s="244" t="s">
        <v>404</v>
      </c>
      <c r="F801" s="237">
        <v>2380.58</v>
      </c>
    </row>
    <row r="802" spans="1:6" s="12" customFormat="1" ht="18" customHeight="1">
      <c r="A802" s="264">
        <v>776</v>
      </c>
      <c r="B802" s="170">
        <v>43742</v>
      </c>
      <c r="C802" s="105" t="s">
        <v>63</v>
      </c>
      <c r="D802" s="244" t="s">
        <v>74</v>
      </c>
      <c r="E802" s="244" t="s">
        <v>711</v>
      </c>
      <c r="F802" s="237">
        <v>6919.35</v>
      </c>
    </row>
    <row r="803" spans="1:6" s="12" customFormat="1" ht="18" customHeight="1">
      <c r="A803" s="264">
        <v>777</v>
      </c>
      <c r="B803" s="170">
        <v>43754</v>
      </c>
      <c r="C803" s="99" t="s">
        <v>62</v>
      </c>
      <c r="D803" s="244" t="s">
        <v>86</v>
      </c>
      <c r="E803" s="244" t="s">
        <v>712</v>
      </c>
      <c r="F803" s="237">
        <v>132.99</v>
      </c>
    </row>
    <row r="804" spans="1:6" s="12" customFormat="1" ht="18" customHeight="1">
      <c r="A804" s="264">
        <v>778</v>
      </c>
      <c r="B804" s="170">
        <v>43754</v>
      </c>
      <c r="C804" s="99" t="s">
        <v>62</v>
      </c>
      <c r="D804" s="244" t="s">
        <v>86</v>
      </c>
      <c r="E804" s="244" t="s">
        <v>713</v>
      </c>
      <c r="F804" s="237">
        <v>864.92</v>
      </c>
    </row>
    <row r="805" spans="1:6" s="12" customFormat="1" ht="18" customHeight="1">
      <c r="A805" s="264">
        <v>779</v>
      </c>
      <c r="B805" s="170">
        <v>43754</v>
      </c>
      <c r="C805" s="99" t="s">
        <v>62</v>
      </c>
      <c r="D805" s="244" t="s">
        <v>86</v>
      </c>
      <c r="E805" s="244" t="s">
        <v>714</v>
      </c>
      <c r="F805" s="237">
        <v>1283.99</v>
      </c>
    </row>
    <row r="806" spans="1:6" s="12" customFormat="1" ht="18" customHeight="1">
      <c r="A806" s="264">
        <v>780</v>
      </c>
      <c r="B806" s="170">
        <v>43754</v>
      </c>
      <c r="C806" s="99" t="s">
        <v>61</v>
      </c>
      <c r="D806" s="244" t="s">
        <v>514</v>
      </c>
      <c r="E806" s="244" t="s">
        <v>715</v>
      </c>
      <c r="F806" s="237">
        <v>157.05</v>
      </c>
    </row>
    <row r="807" spans="1:6" s="12" customFormat="1" ht="18" customHeight="1">
      <c r="A807" s="264">
        <v>781</v>
      </c>
      <c r="B807" s="170">
        <v>43754</v>
      </c>
      <c r="C807" s="99" t="s">
        <v>61</v>
      </c>
      <c r="D807" s="244" t="s">
        <v>514</v>
      </c>
      <c r="E807" s="244" t="s">
        <v>716</v>
      </c>
      <c r="F807" s="237">
        <v>6966</v>
      </c>
    </row>
    <row r="808" spans="1:6" s="12" customFormat="1" ht="18" customHeight="1">
      <c r="A808" s="264">
        <v>782</v>
      </c>
      <c r="B808" s="170">
        <v>43752</v>
      </c>
      <c r="C808" s="99" t="s">
        <v>718</v>
      </c>
      <c r="D808" s="244" t="s">
        <v>78</v>
      </c>
      <c r="E808" s="244" t="s">
        <v>717</v>
      </c>
      <c r="F808" s="237">
        <v>8848.44</v>
      </c>
    </row>
    <row r="809" spans="1:6" s="12" customFormat="1" ht="18" customHeight="1">
      <c r="A809" s="264">
        <v>783</v>
      </c>
      <c r="B809" s="170">
        <v>43752</v>
      </c>
      <c r="C809" s="99" t="s">
        <v>719</v>
      </c>
      <c r="D809" s="244" t="s">
        <v>78</v>
      </c>
      <c r="E809" s="244" t="s">
        <v>717</v>
      </c>
      <c r="F809" s="237">
        <v>7315.92</v>
      </c>
    </row>
    <row r="810" spans="1:6" s="12" customFormat="1" ht="18" customHeight="1">
      <c r="A810" s="264">
        <v>784</v>
      </c>
      <c r="B810" s="170">
        <v>43752</v>
      </c>
      <c r="C810" s="99" t="s">
        <v>720</v>
      </c>
      <c r="D810" s="244" t="s">
        <v>181</v>
      </c>
      <c r="E810" s="244" t="s">
        <v>611</v>
      </c>
      <c r="F810" s="237">
        <v>907.25</v>
      </c>
    </row>
    <row r="811" spans="1:6" s="12" customFormat="1" ht="18" customHeight="1">
      <c r="A811" s="264">
        <v>785</v>
      </c>
      <c r="B811" s="170">
        <v>43752</v>
      </c>
      <c r="C811" s="99" t="s">
        <v>201</v>
      </c>
      <c r="D811" s="244" t="s">
        <v>353</v>
      </c>
      <c r="E811" s="244" t="s">
        <v>384</v>
      </c>
      <c r="F811" s="237">
        <v>343.8</v>
      </c>
    </row>
    <row r="812" spans="1:6" s="12" customFormat="1" ht="18" customHeight="1">
      <c r="A812" s="264">
        <v>786</v>
      </c>
      <c r="B812" s="170">
        <v>43752</v>
      </c>
      <c r="C812" s="99" t="s">
        <v>721</v>
      </c>
      <c r="D812" s="244" t="s">
        <v>66</v>
      </c>
      <c r="E812" s="244" t="s">
        <v>536</v>
      </c>
      <c r="F812" s="237">
        <v>290.82</v>
      </c>
    </row>
    <row r="813" spans="1:6" s="12" customFormat="1" ht="18" customHeight="1">
      <c r="A813" s="264">
        <v>787</v>
      </c>
      <c r="B813" s="170">
        <v>43752</v>
      </c>
      <c r="C813" s="99" t="s">
        <v>723</v>
      </c>
      <c r="D813" s="244" t="s">
        <v>702</v>
      </c>
      <c r="E813" s="244" t="s">
        <v>722</v>
      </c>
      <c r="F813" s="237">
        <v>180</v>
      </c>
    </row>
    <row r="814" spans="1:6" s="12" customFormat="1" ht="18" customHeight="1">
      <c r="A814" s="264">
        <v>788</v>
      </c>
      <c r="B814" s="170">
        <v>43752</v>
      </c>
      <c r="C814" s="99" t="s">
        <v>725</v>
      </c>
      <c r="D814" s="244" t="s">
        <v>599</v>
      </c>
      <c r="E814" s="244" t="s">
        <v>724</v>
      </c>
      <c r="F814" s="237">
        <v>960</v>
      </c>
    </row>
    <row r="815" spans="1:6" s="12" customFormat="1" ht="18" customHeight="1">
      <c r="A815" s="264">
        <v>789</v>
      </c>
      <c r="B815" s="170">
        <v>43754</v>
      </c>
      <c r="C815" s="105" t="s">
        <v>438</v>
      </c>
      <c r="D815" s="244" t="s">
        <v>352</v>
      </c>
      <c r="E815" s="244" t="s">
        <v>611</v>
      </c>
      <c r="F815" s="237">
        <v>171.9</v>
      </c>
    </row>
    <row r="816" spans="1:6" s="12" customFormat="1" ht="18" customHeight="1">
      <c r="A816" s="264">
        <v>790</v>
      </c>
      <c r="B816" s="170">
        <v>43754</v>
      </c>
      <c r="C816" s="99" t="s">
        <v>161</v>
      </c>
      <c r="D816" s="244" t="s">
        <v>94</v>
      </c>
      <c r="E816" s="244" t="s">
        <v>348</v>
      </c>
      <c r="F816" s="237">
        <v>621.1</v>
      </c>
    </row>
    <row r="817" spans="1:6" s="12" customFormat="1" ht="18" customHeight="1">
      <c r="A817" s="264">
        <v>791</v>
      </c>
      <c r="B817" s="349">
        <v>43754</v>
      </c>
      <c r="C817" s="351" t="s">
        <v>727</v>
      </c>
      <c r="D817" s="352" t="s">
        <v>701</v>
      </c>
      <c r="E817" s="244" t="s">
        <v>726</v>
      </c>
      <c r="F817" s="237">
        <f>49.8+35.4+37.5+66+29.75+119.4+8.67</f>
        <v>346.52000000000004</v>
      </c>
    </row>
    <row r="818" spans="1:6" s="12" customFormat="1" ht="18" customHeight="1">
      <c r="A818" s="264">
        <v>792</v>
      </c>
      <c r="B818" s="350"/>
      <c r="C818" s="351"/>
      <c r="D818" s="353"/>
      <c r="E818" s="244" t="s">
        <v>745</v>
      </c>
      <c r="F818" s="237">
        <v>431.38</v>
      </c>
    </row>
    <row r="819" spans="1:6" s="12" customFormat="1" ht="18" customHeight="1">
      <c r="A819" s="264">
        <v>793</v>
      </c>
      <c r="B819" s="170">
        <v>43755</v>
      </c>
      <c r="C819" s="99" t="s">
        <v>386</v>
      </c>
      <c r="D819" s="244" t="s">
        <v>703</v>
      </c>
      <c r="E819" s="244" t="s">
        <v>728</v>
      </c>
      <c r="F819" s="237">
        <v>2975</v>
      </c>
    </row>
    <row r="820" spans="1:6" s="12" customFormat="1" ht="18" customHeight="1">
      <c r="A820" s="264">
        <v>794</v>
      </c>
      <c r="B820" s="170">
        <v>43761</v>
      </c>
      <c r="C820" s="99" t="s">
        <v>730</v>
      </c>
      <c r="D820" s="244" t="s">
        <v>350</v>
      </c>
      <c r="E820" s="244" t="s">
        <v>729</v>
      </c>
      <c r="F820" s="237">
        <v>1374.59</v>
      </c>
    </row>
    <row r="821" spans="1:6" s="12" customFormat="1" ht="18" customHeight="1">
      <c r="A821" s="264">
        <v>795</v>
      </c>
      <c r="B821" s="170">
        <v>43761</v>
      </c>
      <c r="C821" s="99" t="s">
        <v>732</v>
      </c>
      <c r="D821" s="244" t="s">
        <v>78</v>
      </c>
      <c r="E821" s="244" t="s">
        <v>731</v>
      </c>
      <c r="F821" s="237">
        <v>1113.8</v>
      </c>
    </row>
    <row r="822" spans="1:6" s="12" customFormat="1" ht="18" customHeight="1">
      <c r="A822" s="264">
        <v>796</v>
      </c>
      <c r="B822" s="170">
        <v>43761</v>
      </c>
      <c r="C822" s="99" t="s">
        <v>161</v>
      </c>
      <c r="D822" s="244" t="s">
        <v>185</v>
      </c>
      <c r="E822" s="244" t="s">
        <v>351</v>
      </c>
      <c r="F822" s="237">
        <v>189.72</v>
      </c>
    </row>
    <row r="823" spans="1:6" s="12" customFormat="1" ht="18" customHeight="1">
      <c r="A823" s="264">
        <v>797</v>
      </c>
      <c r="B823" s="170">
        <v>43761</v>
      </c>
      <c r="C823" s="99" t="s">
        <v>734</v>
      </c>
      <c r="D823" s="244" t="s">
        <v>358</v>
      </c>
      <c r="E823" s="244" t="s">
        <v>733</v>
      </c>
      <c r="F823" s="237">
        <v>1655.88</v>
      </c>
    </row>
    <row r="824" spans="1:6" s="12" customFormat="1" ht="18" customHeight="1">
      <c r="A824" s="264">
        <v>798</v>
      </c>
      <c r="B824" s="170">
        <v>43761</v>
      </c>
      <c r="C824" s="99" t="s">
        <v>735</v>
      </c>
      <c r="D824" s="244" t="s">
        <v>87</v>
      </c>
      <c r="E824" s="244" t="s">
        <v>633</v>
      </c>
      <c r="F824" s="237">
        <v>130</v>
      </c>
    </row>
    <row r="825" spans="1:6" s="12" customFormat="1" ht="18" customHeight="1">
      <c r="A825" s="264">
        <v>799</v>
      </c>
      <c r="B825" s="170">
        <v>43761</v>
      </c>
      <c r="C825" s="99" t="s">
        <v>737</v>
      </c>
      <c r="D825" s="244" t="s">
        <v>180</v>
      </c>
      <c r="E825" s="244" t="s">
        <v>736</v>
      </c>
      <c r="F825" s="237">
        <v>75</v>
      </c>
    </row>
    <row r="826" spans="1:6" s="12" customFormat="1" ht="18" customHeight="1">
      <c r="A826" s="264">
        <v>800</v>
      </c>
      <c r="B826" s="170">
        <v>43767</v>
      </c>
      <c r="C826" s="99" t="s">
        <v>191</v>
      </c>
      <c r="D826" s="244" t="s">
        <v>68</v>
      </c>
      <c r="E826" s="244" t="s">
        <v>611</v>
      </c>
      <c r="F826" s="237">
        <v>1910</v>
      </c>
    </row>
    <row r="827" spans="1:6" s="12" customFormat="1" ht="18" customHeight="1">
      <c r="A827" s="264">
        <v>801</v>
      </c>
      <c r="B827" s="170">
        <v>43767</v>
      </c>
      <c r="C827" s="99" t="s">
        <v>738</v>
      </c>
      <c r="D827" s="244" t="s">
        <v>705</v>
      </c>
      <c r="E827" s="244" t="s">
        <v>736</v>
      </c>
      <c r="F827" s="237">
        <v>600</v>
      </c>
    </row>
    <row r="828" spans="1:6" s="12" customFormat="1" ht="18" customHeight="1">
      <c r="A828" s="264">
        <v>802</v>
      </c>
      <c r="B828" s="170">
        <v>43769</v>
      </c>
      <c r="C828" s="99" t="s">
        <v>740</v>
      </c>
      <c r="D828" s="244" t="s">
        <v>697</v>
      </c>
      <c r="E828" s="244" t="s">
        <v>739</v>
      </c>
      <c r="F828" s="237">
        <v>688</v>
      </c>
    </row>
    <row r="829" spans="1:6" s="12" customFormat="1" ht="18" customHeight="1">
      <c r="A829" s="264">
        <v>803</v>
      </c>
      <c r="B829" s="170">
        <v>43769</v>
      </c>
      <c r="C829" s="99" t="s">
        <v>742</v>
      </c>
      <c r="D829" s="244" t="s">
        <v>698</v>
      </c>
      <c r="E829" s="244" t="s">
        <v>741</v>
      </c>
      <c r="F829" s="237">
        <v>153.57</v>
      </c>
    </row>
    <row r="830" spans="1:6" s="12" customFormat="1" ht="18" customHeight="1">
      <c r="A830" s="264">
        <v>804</v>
      </c>
      <c r="B830" s="170">
        <v>43769</v>
      </c>
      <c r="C830" s="99" t="s">
        <v>386</v>
      </c>
      <c r="D830" s="244" t="s">
        <v>706</v>
      </c>
      <c r="E830" s="244" t="s">
        <v>543</v>
      </c>
      <c r="F830" s="237">
        <v>1554.73</v>
      </c>
    </row>
    <row r="831" spans="1:6" s="12" customFormat="1" ht="18" customHeight="1">
      <c r="A831" s="264">
        <v>805</v>
      </c>
      <c r="B831" s="349">
        <v>43769</v>
      </c>
      <c r="C831" s="351" t="s">
        <v>744</v>
      </c>
      <c r="D831" s="354" t="s">
        <v>701</v>
      </c>
      <c r="E831" s="244" t="s">
        <v>743</v>
      </c>
      <c r="F831" s="237">
        <v>386.3</v>
      </c>
    </row>
    <row r="832" spans="1:6" s="12" customFormat="1" ht="18" customHeight="1">
      <c r="A832" s="264">
        <v>806</v>
      </c>
      <c r="B832" s="350"/>
      <c r="C832" s="351"/>
      <c r="D832" s="355"/>
      <c r="E832" s="244" t="s">
        <v>745</v>
      </c>
      <c r="F832" s="237">
        <v>1717.55</v>
      </c>
    </row>
    <row r="833" spans="1:6" s="12" customFormat="1" ht="18" customHeight="1">
      <c r="A833" s="264">
        <v>807</v>
      </c>
      <c r="B833" s="170">
        <v>43769</v>
      </c>
      <c r="C833" s="86" t="s">
        <v>359</v>
      </c>
      <c r="D833" s="108" t="s">
        <v>136</v>
      </c>
      <c r="E833" s="244" t="s">
        <v>704</v>
      </c>
      <c r="F833" s="237">
        <v>2647</v>
      </c>
    </row>
    <row r="834" spans="1:6" s="12" customFormat="1" ht="18" customHeight="1">
      <c r="A834" s="264">
        <v>808</v>
      </c>
      <c r="B834" s="170">
        <v>43769</v>
      </c>
      <c r="C834" s="86" t="s">
        <v>359</v>
      </c>
      <c r="D834" s="108" t="s">
        <v>137</v>
      </c>
      <c r="E834" s="244" t="s">
        <v>704</v>
      </c>
      <c r="F834" s="237">
        <v>2593</v>
      </c>
    </row>
    <row r="835" spans="1:6" s="12" customFormat="1" ht="18" customHeight="1">
      <c r="A835" s="264">
        <v>809</v>
      </c>
      <c r="B835" s="170">
        <v>43769</v>
      </c>
      <c r="C835" s="86" t="s">
        <v>359</v>
      </c>
      <c r="D835" s="108" t="s">
        <v>551</v>
      </c>
      <c r="E835" s="244" t="s">
        <v>704</v>
      </c>
      <c r="F835" s="237">
        <v>1327</v>
      </c>
    </row>
    <row r="836" spans="1:6" s="12" customFormat="1" ht="18" customHeight="1">
      <c r="A836" s="264">
        <v>810</v>
      </c>
      <c r="B836" s="170">
        <v>43769</v>
      </c>
      <c r="C836" s="86" t="s">
        <v>359</v>
      </c>
      <c r="D836" s="108" t="s">
        <v>121</v>
      </c>
      <c r="E836" s="244" t="s">
        <v>704</v>
      </c>
      <c r="F836" s="237">
        <v>2107</v>
      </c>
    </row>
    <row r="837" spans="1:6" s="12" customFormat="1" ht="18" customHeight="1">
      <c r="A837" s="264">
        <v>811</v>
      </c>
      <c r="B837" s="170">
        <v>43769</v>
      </c>
      <c r="C837" s="86" t="s">
        <v>359</v>
      </c>
      <c r="D837" s="108" t="s">
        <v>159</v>
      </c>
      <c r="E837" s="244" t="s">
        <v>704</v>
      </c>
      <c r="F837" s="237">
        <v>2609</v>
      </c>
    </row>
    <row r="838" spans="1:6" s="12" customFormat="1" ht="18" customHeight="1">
      <c r="A838" s="264">
        <v>812</v>
      </c>
      <c r="B838" s="170">
        <v>43769</v>
      </c>
      <c r="C838" s="86" t="s">
        <v>359</v>
      </c>
      <c r="D838" s="108" t="s">
        <v>572</v>
      </c>
      <c r="E838" s="244" t="s">
        <v>704</v>
      </c>
      <c r="F838" s="237">
        <v>1697</v>
      </c>
    </row>
    <row r="839" spans="1:6" s="12" customFormat="1" ht="18" customHeight="1">
      <c r="A839" s="264">
        <v>813</v>
      </c>
      <c r="B839" s="170">
        <v>43769</v>
      </c>
      <c r="C839" s="86" t="s">
        <v>359</v>
      </c>
      <c r="D839" s="108" t="s">
        <v>140</v>
      </c>
      <c r="E839" s="244" t="s">
        <v>704</v>
      </c>
      <c r="F839" s="237">
        <v>411</v>
      </c>
    </row>
    <row r="840" spans="1:6" s="12" customFormat="1" ht="18" customHeight="1">
      <c r="A840" s="264">
        <v>814</v>
      </c>
      <c r="B840" s="170">
        <v>43769</v>
      </c>
      <c r="C840" s="86" t="s">
        <v>359</v>
      </c>
      <c r="D840" s="108" t="s">
        <v>123</v>
      </c>
      <c r="E840" s="244" t="s">
        <v>704</v>
      </c>
      <c r="F840" s="237">
        <v>2613</v>
      </c>
    </row>
    <row r="841" spans="1:6" s="12" customFormat="1" ht="18" customHeight="1">
      <c r="A841" s="264">
        <v>815</v>
      </c>
      <c r="B841" s="170">
        <v>43769</v>
      </c>
      <c r="C841" s="86" t="s">
        <v>359</v>
      </c>
      <c r="D841" s="108" t="s">
        <v>170</v>
      </c>
      <c r="E841" s="244" t="s">
        <v>704</v>
      </c>
      <c r="F841" s="237">
        <v>1895</v>
      </c>
    </row>
    <row r="842" spans="1:6" s="12" customFormat="1" ht="18" customHeight="1">
      <c r="A842" s="264">
        <v>816</v>
      </c>
      <c r="B842" s="170">
        <v>43769</v>
      </c>
      <c r="C842" s="86" t="s">
        <v>359</v>
      </c>
      <c r="D842" s="108" t="s">
        <v>141</v>
      </c>
      <c r="E842" s="244" t="s">
        <v>704</v>
      </c>
      <c r="F842" s="237">
        <v>2042</v>
      </c>
    </row>
    <row r="843" spans="1:6" s="12" customFormat="1" ht="18" customHeight="1">
      <c r="A843" s="264">
        <v>817</v>
      </c>
      <c r="B843" s="170">
        <v>43769</v>
      </c>
      <c r="C843" s="86" t="s">
        <v>359</v>
      </c>
      <c r="D843" s="108" t="s">
        <v>124</v>
      </c>
      <c r="E843" s="244" t="s">
        <v>704</v>
      </c>
      <c r="F843" s="237">
        <v>3204</v>
      </c>
    </row>
    <row r="844" spans="1:6" s="12" customFormat="1" ht="18" customHeight="1">
      <c r="A844" s="264">
        <v>818</v>
      </c>
      <c r="B844" s="170">
        <v>43769</v>
      </c>
      <c r="C844" s="86" t="s">
        <v>359</v>
      </c>
      <c r="D844" s="108" t="s">
        <v>643</v>
      </c>
      <c r="E844" s="244" t="s">
        <v>704</v>
      </c>
      <c r="F844" s="237">
        <v>1739</v>
      </c>
    </row>
    <row r="845" spans="1:6" s="12" customFormat="1" ht="18" customHeight="1">
      <c r="A845" s="264">
        <v>819</v>
      </c>
      <c r="B845" s="170">
        <v>43769</v>
      </c>
      <c r="C845" s="86" t="s">
        <v>359</v>
      </c>
      <c r="D845" s="108" t="s">
        <v>142</v>
      </c>
      <c r="E845" s="244" t="s">
        <v>704</v>
      </c>
      <c r="F845" s="237">
        <v>515</v>
      </c>
    </row>
    <row r="846" spans="1:6" s="12" customFormat="1" ht="18" customHeight="1">
      <c r="A846" s="264">
        <v>820</v>
      </c>
      <c r="B846" s="170">
        <v>43769</v>
      </c>
      <c r="C846" s="86" t="s">
        <v>359</v>
      </c>
      <c r="D846" s="108" t="s">
        <v>552</v>
      </c>
      <c r="E846" s="244" t="s">
        <v>704</v>
      </c>
      <c r="F846" s="237">
        <v>1702</v>
      </c>
    </row>
    <row r="847" spans="1:6" s="12" customFormat="1" ht="18" customHeight="1">
      <c r="A847" s="264">
        <v>821</v>
      </c>
      <c r="B847" s="170">
        <v>43769</v>
      </c>
      <c r="C847" s="86" t="s">
        <v>359</v>
      </c>
      <c r="D847" s="108" t="s">
        <v>144</v>
      </c>
      <c r="E847" s="244" t="s">
        <v>704</v>
      </c>
      <c r="F847" s="237">
        <v>2107</v>
      </c>
    </row>
    <row r="848" spans="1:6" s="12" customFormat="1" ht="18" customHeight="1">
      <c r="A848" s="264">
        <v>822</v>
      </c>
      <c r="B848" s="170">
        <v>43769</v>
      </c>
      <c r="C848" s="86" t="s">
        <v>359</v>
      </c>
      <c r="D848" s="108" t="s">
        <v>145</v>
      </c>
      <c r="E848" s="244" t="s">
        <v>704</v>
      </c>
      <c r="F848" s="237">
        <v>3659</v>
      </c>
    </row>
    <row r="849" spans="1:6" s="12" customFormat="1" ht="18" customHeight="1">
      <c r="A849" s="264">
        <v>823</v>
      </c>
      <c r="B849" s="170">
        <v>43769</v>
      </c>
      <c r="C849" s="86" t="s">
        <v>359</v>
      </c>
      <c r="D849" s="108" t="s">
        <v>493</v>
      </c>
      <c r="E849" s="244" t="s">
        <v>704</v>
      </c>
      <c r="F849" s="237">
        <v>0</v>
      </c>
    </row>
    <row r="850" spans="1:6" s="12" customFormat="1" ht="18" customHeight="1">
      <c r="A850" s="264">
        <v>824</v>
      </c>
      <c r="B850" s="170">
        <v>43769</v>
      </c>
      <c r="C850" s="86" t="s">
        <v>359</v>
      </c>
      <c r="D850" s="108" t="s">
        <v>146</v>
      </c>
      <c r="E850" s="244" t="s">
        <v>704</v>
      </c>
      <c r="F850" s="237">
        <v>2043</v>
      </c>
    </row>
    <row r="851" spans="1:6" s="12" customFormat="1" ht="18" customHeight="1">
      <c r="A851" s="264">
        <v>825</v>
      </c>
      <c r="B851" s="170">
        <v>43769</v>
      </c>
      <c r="C851" s="86" t="s">
        <v>359</v>
      </c>
      <c r="D851" s="108" t="s">
        <v>147</v>
      </c>
      <c r="E851" s="244" t="s">
        <v>704</v>
      </c>
      <c r="F851" s="237">
        <v>1999</v>
      </c>
    </row>
    <row r="852" spans="1:6" s="12" customFormat="1" ht="18" customHeight="1">
      <c r="A852" s="264">
        <v>826</v>
      </c>
      <c r="B852" s="170">
        <v>43769</v>
      </c>
      <c r="C852" s="86" t="s">
        <v>359</v>
      </c>
      <c r="D852" s="108" t="s">
        <v>148</v>
      </c>
      <c r="E852" s="244" t="s">
        <v>704</v>
      </c>
      <c r="F852" s="237">
        <v>1947</v>
      </c>
    </row>
    <row r="853" spans="1:6" s="12" customFormat="1" ht="18" customHeight="1">
      <c r="A853" s="264">
        <v>827</v>
      </c>
      <c r="B853" s="170">
        <v>43769</v>
      </c>
      <c r="C853" s="86" t="s">
        <v>359</v>
      </c>
      <c r="D853" s="108" t="s">
        <v>149</v>
      </c>
      <c r="E853" s="244" t="s">
        <v>704</v>
      </c>
      <c r="F853" s="237">
        <v>1852</v>
      </c>
    </row>
    <row r="854" spans="1:6" s="12" customFormat="1" ht="18" customHeight="1">
      <c r="A854" s="264">
        <v>828</v>
      </c>
      <c r="B854" s="170">
        <v>43769</v>
      </c>
      <c r="C854" s="86" t="s">
        <v>359</v>
      </c>
      <c r="D854" s="108" t="s">
        <v>644</v>
      </c>
      <c r="E854" s="244" t="s">
        <v>704</v>
      </c>
      <c r="F854" s="237">
        <v>1352</v>
      </c>
    </row>
    <row r="855" spans="1:6" s="12" customFormat="1" ht="18" customHeight="1">
      <c r="A855" s="264">
        <v>829</v>
      </c>
      <c r="B855" s="170">
        <v>43769</v>
      </c>
      <c r="C855" s="86" t="s">
        <v>359</v>
      </c>
      <c r="D855" s="108" t="s">
        <v>177</v>
      </c>
      <c r="E855" s="244" t="s">
        <v>704</v>
      </c>
      <c r="F855" s="237">
        <v>2633</v>
      </c>
    </row>
    <row r="856" spans="1:6" s="12" customFormat="1" ht="18" customHeight="1">
      <c r="A856" s="264">
        <v>830</v>
      </c>
      <c r="B856" s="170">
        <v>43769</v>
      </c>
      <c r="C856" s="86" t="s">
        <v>359</v>
      </c>
      <c r="D856" s="108" t="s">
        <v>172</v>
      </c>
      <c r="E856" s="244" t="s">
        <v>704</v>
      </c>
      <c r="F856" s="237">
        <v>1713</v>
      </c>
    </row>
    <row r="857" spans="1:6" s="12" customFormat="1" ht="18" customHeight="1">
      <c r="A857" s="264">
        <v>831</v>
      </c>
      <c r="B857" s="170">
        <v>43769</v>
      </c>
      <c r="C857" s="86" t="s">
        <v>359</v>
      </c>
      <c r="D857" s="108" t="s">
        <v>150</v>
      </c>
      <c r="E857" s="244" t="s">
        <v>704</v>
      </c>
      <c r="F857" s="237">
        <v>374</v>
      </c>
    </row>
    <row r="858" spans="1:6" s="12" customFormat="1" ht="18" customHeight="1">
      <c r="A858" s="264">
        <v>832</v>
      </c>
      <c r="B858" s="170">
        <v>43769</v>
      </c>
      <c r="C858" s="86" t="s">
        <v>359</v>
      </c>
      <c r="D858" s="108" t="s">
        <v>361</v>
      </c>
      <c r="E858" s="244" t="s">
        <v>704</v>
      </c>
      <c r="F858" s="237">
        <v>2597</v>
      </c>
    </row>
    <row r="859" spans="1:6" s="12" customFormat="1" ht="18" customHeight="1">
      <c r="A859" s="264">
        <v>833</v>
      </c>
      <c r="B859" s="170">
        <v>43769</v>
      </c>
      <c r="C859" s="86" t="s">
        <v>359</v>
      </c>
      <c r="D859" s="108" t="s">
        <v>494</v>
      </c>
      <c r="E859" s="244" t="s">
        <v>704</v>
      </c>
      <c r="F859" s="237">
        <v>1676</v>
      </c>
    </row>
    <row r="860" spans="1:6" s="12" customFormat="1" ht="18" customHeight="1">
      <c r="A860" s="264">
        <v>834</v>
      </c>
      <c r="B860" s="170">
        <v>43769</v>
      </c>
      <c r="C860" s="86" t="s">
        <v>359</v>
      </c>
      <c r="D860" s="108" t="s">
        <v>131</v>
      </c>
      <c r="E860" s="244" t="s">
        <v>704</v>
      </c>
      <c r="F860" s="237">
        <v>3179</v>
      </c>
    </row>
    <row r="861" spans="1:6" s="12" customFormat="1" ht="18" customHeight="1">
      <c r="A861" s="264">
        <v>835</v>
      </c>
      <c r="B861" s="170">
        <v>43769</v>
      </c>
      <c r="C861" s="86" t="s">
        <v>359</v>
      </c>
      <c r="D861" s="108" t="s">
        <v>151</v>
      </c>
      <c r="E861" s="244" t="s">
        <v>704</v>
      </c>
      <c r="F861" s="237">
        <v>0</v>
      </c>
    </row>
    <row r="862" spans="1:6" s="12" customFormat="1" ht="18" customHeight="1">
      <c r="A862" s="264">
        <v>836</v>
      </c>
      <c r="B862" s="170">
        <v>43769</v>
      </c>
      <c r="C862" s="86" t="s">
        <v>359</v>
      </c>
      <c r="D862" s="108" t="s">
        <v>165</v>
      </c>
      <c r="E862" s="244" t="s">
        <v>704</v>
      </c>
      <c r="F862" s="237">
        <v>1685</v>
      </c>
    </row>
    <row r="863" spans="1:6" s="12" customFormat="1" ht="18" customHeight="1">
      <c r="A863" s="264">
        <v>837</v>
      </c>
      <c r="B863" s="170">
        <v>43769</v>
      </c>
      <c r="C863" s="86" t="s">
        <v>359</v>
      </c>
      <c r="D863" s="108" t="s">
        <v>645</v>
      </c>
      <c r="E863" s="244" t="s">
        <v>704</v>
      </c>
      <c r="F863" s="237">
        <v>1632</v>
      </c>
    </row>
    <row r="864" spans="1:6" s="12" customFormat="1" ht="18" customHeight="1">
      <c r="A864" s="264">
        <v>838</v>
      </c>
      <c r="B864" s="170">
        <v>43769</v>
      </c>
      <c r="C864" s="86" t="s">
        <v>359</v>
      </c>
      <c r="D864" s="108" t="s">
        <v>553</v>
      </c>
      <c r="E864" s="244" t="s">
        <v>704</v>
      </c>
      <c r="F864" s="237">
        <v>1697</v>
      </c>
    </row>
    <row r="865" spans="1:6" s="12" customFormat="1" ht="18" customHeight="1">
      <c r="A865" s="264">
        <v>839</v>
      </c>
      <c r="B865" s="170">
        <v>43769</v>
      </c>
      <c r="C865" s="86" t="s">
        <v>359</v>
      </c>
      <c r="D865" s="108" t="s">
        <v>187</v>
      </c>
      <c r="E865" s="244" t="s">
        <v>704</v>
      </c>
      <c r="F865" s="237">
        <v>985</v>
      </c>
    </row>
    <row r="866" spans="1:6" s="12" customFormat="1" ht="18" customHeight="1">
      <c r="A866" s="264">
        <v>840</v>
      </c>
      <c r="B866" s="170">
        <v>43769</v>
      </c>
      <c r="C866" s="86" t="s">
        <v>359</v>
      </c>
      <c r="D866" s="108" t="s">
        <v>152</v>
      </c>
      <c r="E866" s="244" t="s">
        <v>704</v>
      </c>
      <c r="F866" s="237">
        <v>1738</v>
      </c>
    </row>
    <row r="867" spans="1:6" s="12" customFormat="1" ht="18" customHeight="1">
      <c r="A867" s="264">
        <v>841</v>
      </c>
      <c r="B867" s="170">
        <v>43769</v>
      </c>
      <c r="C867" s="86" t="s">
        <v>359</v>
      </c>
      <c r="D867" s="108" t="s">
        <v>127</v>
      </c>
      <c r="E867" s="244" t="s">
        <v>704</v>
      </c>
      <c r="F867" s="237">
        <v>1697</v>
      </c>
    </row>
    <row r="868" spans="1:6" s="12" customFormat="1" ht="18" customHeight="1">
      <c r="A868" s="264">
        <v>842</v>
      </c>
      <c r="B868" s="170">
        <v>43769</v>
      </c>
      <c r="C868" s="245" t="s">
        <v>154</v>
      </c>
      <c r="D868" s="244" t="s">
        <v>184</v>
      </c>
      <c r="E868" s="244" t="s">
        <v>184</v>
      </c>
      <c r="F868" s="237">
        <v>4.5</v>
      </c>
    </row>
    <row r="869" spans="1:6" s="12" customFormat="1" ht="18" customHeight="1">
      <c r="A869" s="264">
        <v>843</v>
      </c>
      <c r="B869" s="170">
        <v>43769</v>
      </c>
      <c r="C869" s="245" t="s">
        <v>154</v>
      </c>
      <c r="D869" s="244" t="s">
        <v>184</v>
      </c>
      <c r="E869" s="244" t="s">
        <v>184</v>
      </c>
      <c r="F869" s="237">
        <v>1.7</v>
      </c>
    </row>
    <row r="870" spans="1:6" s="12" customFormat="1" ht="18" customHeight="1">
      <c r="A870" s="264">
        <v>844</v>
      </c>
      <c r="B870" s="170">
        <v>43769</v>
      </c>
      <c r="C870" s="245" t="s">
        <v>154</v>
      </c>
      <c r="D870" s="244" t="s">
        <v>184</v>
      </c>
      <c r="E870" s="244" t="s">
        <v>184</v>
      </c>
      <c r="F870" s="237">
        <v>2.5</v>
      </c>
    </row>
    <row r="871" spans="1:6" s="12" customFormat="1" ht="18" customHeight="1">
      <c r="A871" s="264">
        <v>845</v>
      </c>
      <c r="B871" s="170">
        <v>43769</v>
      </c>
      <c r="C871" s="245" t="s">
        <v>154</v>
      </c>
      <c r="D871" s="244" t="s">
        <v>184</v>
      </c>
      <c r="E871" s="244" t="s">
        <v>184</v>
      </c>
      <c r="F871" s="237">
        <v>2.5</v>
      </c>
    </row>
    <row r="872" spans="1:6" s="12" customFormat="1" ht="18" customHeight="1">
      <c r="A872" s="264">
        <v>846</v>
      </c>
      <c r="B872" s="170">
        <v>43769</v>
      </c>
      <c r="C872" s="245" t="s">
        <v>154</v>
      </c>
      <c r="D872" s="244" t="s">
        <v>184</v>
      </c>
      <c r="E872" s="244" t="s">
        <v>184</v>
      </c>
      <c r="F872" s="237">
        <v>4.5</v>
      </c>
    </row>
    <row r="873" spans="1:6" s="12" customFormat="1" ht="18" customHeight="1">
      <c r="A873" s="264">
        <v>847</v>
      </c>
      <c r="B873" s="170">
        <v>43769</v>
      </c>
      <c r="C873" s="245" t="s">
        <v>154</v>
      </c>
      <c r="D873" s="244" t="s">
        <v>184</v>
      </c>
      <c r="E873" s="244" t="s">
        <v>184</v>
      </c>
      <c r="F873" s="237">
        <v>5</v>
      </c>
    </row>
    <row r="874" spans="1:6" s="12" customFormat="1" ht="18" customHeight="1">
      <c r="A874" s="264">
        <v>848</v>
      </c>
      <c r="B874" s="170">
        <v>43769</v>
      </c>
      <c r="C874" s="245" t="s">
        <v>154</v>
      </c>
      <c r="D874" s="108" t="s">
        <v>680</v>
      </c>
      <c r="E874" s="244" t="s">
        <v>746</v>
      </c>
      <c r="F874" s="237">
        <v>105.4</v>
      </c>
    </row>
    <row r="875" spans="1:6" s="12" customFormat="1" ht="18" customHeight="1">
      <c r="A875" s="264">
        <v>849</v>
      </c>
      <c r="B875" s="170">
        <v>43769</v>
      </c>
      <c r="C875" s="245" t="s">
        <v>154</v>
      </c>
      <c r="D875" s="108" t="s">
        <v>680</v>
      </c>
      <c r="E875" s="244" t="s">
        <v>746</v>
      </c>
      <c r="F875" s="237">
        <v>52.7</v>
      </c>
    </row>
    <row r="876" spans="1:6" s="12" customFormat="1" ht="18" customHeight="1">
      <c r="A876" s="264">
        <v>850</v>
      </c>
      <c r="B876" s="170">
        <v>43769</v>
      </c>
      <c r="C876" s="245" t="s">
        <v>154</v>
      </c>
      <c r="D876" s="108" t="s">
        <v>680</v>
      </c>
      <c r="E876" s="244" t="s">
        <v>746</v>
      </c>
      <c r="F876" s="237">
        <v>57.67</v>
      </c>
    </row>
    <row r="877" spans="1:6" s="12" customFormat="1" ht="18" customHeight="1">
      <c r="A877" s="264">
        <v>851</v>
      </c>
      <c r="B877" s="170">
        <v>43769</v>
      </c>
      <c r="C877" s="245" t="s">
        <v>154</v>
      </c>
      <c r="D877" s="108" t="s">
        <v>680</v>
      </c>
      <c r="E877" s="244" t="s">
        <v>746</v>
      </c>
      <c r="F877" s="237">
        <v>115.34</v>
      </c>
    </row>
    <row r="878" spans="1:6" s="12" customFormat="1" ht="18" customHeight="1">
      <c r="A878" s="264">
        <v>852</v>
      </c>
      <c r="B878" s="170">
        <v>43769</v>
      </c>
      <c r="C878" s="245" t="s">
        <v>154</v>
      </c>
      <c r="D878" s="244" t="s">
        <v>747</v>
      </c>
      <c r="E878" s="244" t="s">
        <v>747</v>
      </c>
      <c r="F878" s="237">
        <v>33.9</v>
      </c>
    </row>
    <row r="879" spans="1:6" s="12" customFormat="1" ht="18" customHeight="1">
      <c r="A879" s="264">
        <v>853</v>
      </c>
      <c r="B879" s="170">
        <v>43769</v>
      </c>
      <c r="C879" s="245" t="s">
        <v>154</v>
      </c>
      <c r="D879" s="244" t="s">
        <v>747</v>
      </c>
      <c r="E879" s="244" t="s">
        <v>747</v>
      </c>
      <c r="F879" s="237">
        <v>33.9</v>
      </c>
    </row>
    <row r="880" spans="1:6" s="12" customFormat="1" ht="18" customHeight="1">
      <c r="A880" s="264">
        <v>854</v>
      </c>
      <c r="B880" s="170">
        <v>43769</v>
      </c>
      <c r="C880" s="246" t="s">
        <v>154</v>
      </c>
      <c r="D880" s="244" t="s">
        <v>184</v>
      </c>
      <c r="E880" s="244" t="s">
        <v>184</v>
      </c>
      <c r="F880" s="237">
        <v>15</v>
      </c>
    </row>
    <row r="881" spans="1:6" s="12" customFormat="1" ht="18" customHeight="1">
      <c r="A881" s="264">
        <v>855</v>
      </c>
      <c r="B881" s="170">
        <v>43769</v>
      </c>
      <c r="C881" s="247" t="s">
        <v>154</v>
      </c>
      <c r="D881" s="154" t="s">
        <v>748</v>
      </c>
      <c r="E881" s="154" t="s">
        <v>449</v>
      </c>
      <c r="F881" s="237">
        <v>50</v>
      </c>
    </row>
    <row r="882" spans="1:6" s="12" customFormat="1" ht="18" customHeight="1">
      <c r="A882" s="264">
        <v>856</v>
      </c>
      <c r="B882" s="170">
        <v>43769</v>
      </c>
      <c r="C882" s="86" t="s">
        <v>154</v>
      </c>
      <c r="D882" s="102" t="s">
        <v>749</v>
      </c>
      <c r="E882" s="108" t="s">
        <v>449</v>
      </c>
      <c r="F882" s="237">
        <v>50</v>
      </c>
    </row>
    <row r="883" spans="1:6" s="12" customFormat="1" ht="18" customHeight="1">
      <c r="A883" s="264">
        <v>857</v>
      </c>
      <c r="B883" s="170">
        <v>43769</v>
      </c>
      <c r="C883" s="86" t="s">
        <v>154</v>
      </c>
      <c r="D883" s="102" t="s">
        <v>747</v>
      </c>
      <c r="E883" s="108" t="s">
        <v>747</v>
      </c>
      <c r="F883" s="237">
        <v>33.9</v>
      </c>
    </row>
    <row r="884" spans="1:6" s="12" customFormat="1" ht="18" customHeight="1">
      <c r="A884" s="264">
        <v>858</v>
      </c>
      <c r="B884" s="170">
        <v>43769</v>
      </c>
      <c r="C884" s="86" t="s">
        <v>154</v>
      </c>
      <c r="D884" s="102" t="s">
        <v>747</v>
      </c>
      <c r="E884" s="108" t="s">
        <v>747</v>
      </c>
      <c r="F884" s="237">
        <v>68.9</v>
      </c>
    </row>
    <row r="885" spans="1:6" s="12" customFormat="1" ht="18" customHeight="1">
      <c r="A885" s="264">
        <v>859</v>
      </c>
      <c r="B885" s="170">
        <v>43769</v>
      </c>
      <c r="C885" s="86" t="s">
        <v>154</v>
      </c>
      <c r="D885" s="102" t="s">
        <v>747</v>
      </c>
      <c r="E885" s="108" t="s">
        <v>747</v>
      </c>
      <c r="F885" s="237">
        <v>33.9</v>
      </c>
    </row>
    <row r="886" spans="1:6" s="12" customFormat="1" ht="18" customHeight="1">
      <c r="A886" s="264">
        <v>860</v>
      </c>
      <c r="B886" s="170">
        <v>43769</v>
      </c>
      <c r="C886" s="86" t="s">
        <v>154</v>
      </c>
      <c r="D886" s="102" t="s">
        <v>747</v>
      </c>
      <c r="E886" s="108" t="s">
        <v>747</v>
      </c>
      <c r="F886" s="237">
        <v>37.4</v>
      </c>
    </row>
    <row r="887" spans="1:6" s="12" customFormat="1" ht="18" customHeight="1">
      <c r="A887" s="264">
        <v>861</v>
      </c>
      <c r="B887" s="170">
        <v>43769</v>
      </c>
      <c r="C887" s="86" t="s">
        <v>154</v>
      </c>
      <c r="D887" s="102" t="s">
        <v>750</v>
      </c>
      <c r="E887" s="108" t="s">
        <v>496</v>
      </c>
      <c r="F887" s="237">
        <v>46.1</v>
      </c>
    </row>
    <row r="888" spans="1:6" s="12" customFormat="1" ht="18" customHeight="1">
      <c r="A888" s="264">
        <v>862</v>
      </c>
      <c r="B888" s="170">
        <v>43769</v>
      </c>
      <c r="C888" s="86" t="s">
        <v>154</v>
      </c>
      <c r="D888" s="102" t="s">
        <v>184</v>
      </c>
      <c r="E888" s="108" t="s">
        <v>184</v>
      </c>
      <c r="F888" s="237">
        <v>2</v>
      </c>
    </row>
    <row r="889" spans="1:6" s="12" customFormat="1" ht="18" customHeight="1">
      <c r="A889" s="264">
        <v>863</v>
      </c>
      <c r="B889" s="170">
        <v>43769</v>
      </c>
      <c r="C889" s="86" t="s">
        <v>154</v>
      </c>
      <c r="D889" s="102" t="s">
        <v>184</v>
      </c>
      <c r="E889" s="108" t="s">
        <v>184</v>
      </c>
      <c r="F889" s="237">
        <v>1.9</v>
      </c>
    </row>
    <row r="890" spans="1:6" s="12" customFormat="1" ht="18" customHeight="1">
      <c r="A890" s="264">
        <v>864</v>
      </c>
      <c r="B890" s="170">
        <v>43776</v>
      </c>
      <c r="C890" s="105" t="s">
        <v>62</v>
      </c>
      <c r="D890" s="248" t="s">
        <v>86</v>
      </c>
      <c r="E890" s="248" t="s">
        <v>795</v>
      </c>
      <c r="F890" s="249">
        <v>212.17</v>
      </c>
    </row>
    <row r="891" spans="1:6" s="12" customFormat="1" ht="18" customHeight="1">
      <c r="A891" s="264">
        <v>865</v>
      </c>
      <c r="B891" s="170">
        <v>43776</v>
      </c>
      <c r="C891" s="105" t="s">
        <v>62</v>
      </c>
      <c r="D891" s="248" t="s">
        <v>86</v>
      </c>
      <c r="E891" s="248" t="s">
        <v>796</v>
      </c>
      <c r="F891" s="249">
        <v>1513.08</v>
      </c>
    </row>
    <row r="892" spans="1:6" s="12" customFormat="1" ht="18" customHeight="1">
      <c r="A892" s="264">
        <v>866</v>
      </c>
      <c r="B892" s="170">
        <v>43776</v>
      </c>
      <c r="C892" s="105" t="s">
        <v>62</v>
      </c>
      <c r="D892" s="248" t="s">
        <v>86</v>
      </c>
      <c r="E892" s="248" t="s">
        <v>797</v>
      </c>
      <c r="F892" s="249">
        <v>914.21</v>
      </c>
    </row>
    <row r="893" spans="1:6" s="12" customFormat="1" ht="18" customHeight="1">
      <c r="A893" s="264">
        <v>867</v>
      </c>
      <c r="B893" s="170">
        <v>43773</v>
      </c>
      <c r="C893" s="105" t="s">
        <v>759</v>
      </c>
      <c r="D893" s="248" t="s">
        <v>92</v>
      </c>
      <c r="E893" s="248" t="s">
        <v>758</v>
      </c>
      <c r="F893" s="249">
        <v>2293.2</v>
      </c>
    </row>
    <row r="894" spans="1:6" s="12" customFormat="1" ht="18" customHeight="1">
      <c r="A894" s="264">
        <v>868</v>
      </c>
      <c r="B894" s="170">
        <v>43773</v>
      </c>
      <c r="C894" s="105" t="s">
        <v>760</v>
      </c>
      <c r="D894" s="248" t="s">
        <v>93</v>
      </c>
      <c r="E894" s="248" t="s">
        <v>531</v>
      </c>
      <c r="F894" s="249">
        <v>3105.42</v>
      </c>
    </row>
    <row r="895" spans="1:6" s="12" customFormat="1" ht="18" customHeight="1">
      <c r="A895" s="264">
        <v>869</v>
      </c>
      <c r="B895" s="170">
        <v>43773</v>
      </c>
      <c r="C895" s="105" t="s">
        <v>761</v>
      </c>
      <c r="D895" s="248" t="s">
        <v>93</v>
      </c>
      <c r="E895" s="248" t="s">
        <v>460</v>
      </c>
      <c r="F895" s="249">
        <v>2564.43</v>
      </c>
    </row>
    <row r="896" spans="1:6" s="12" customFormat="1" ht="18" customHeight="1">
      <c r="A896" s="264">
        <v>870</v>
      </c>
      <c r="B896" s="170">
        <v>43776</v>
      </c>
      <c r="C896" s="105" t="s">
        <v>59</v>
      </c>
      <c r="D896" s="248" t="s">
        <v>300</v>
      </c>
      <c r="E896" s="248" t="s">
        <v>399</v>
      </c>
      <c r="F896" s="249">
        <v>2496.41</v>
      </c>
    </row>
    <row r="897" spans="1:6" s="12" customFormat="1" ht="18" customHeight="1">
      <c r="A897" s="264">
        <v>871</v>
      </c>
      <c r="B897" s="170">
        <v>43776</v>
      </c>
      <c r="C897" s="105" t="s">
        <v>59</v>
      </c>
      <c r="D897" s="248" t="s">
        <v>174</v>
      </c>
      <c r="E897" s="248" t="s">
        <v>406</v>
      </c>
      <c r="F897" s="249">
        <v>3327.54</v>
      </c>
    </row>
    <row r="898" spans="1:6" s="12" customFormat="1" ht="18" customHeight="1">
      <c r="A898" s="264">
        <v>872</v>
      </c>
      <c r="B898" s="170">
        <v>43776</v>
      </c>
      <c r="C898" s="105" t="s">
        <v>59</v>
      </c>
      <c r="D898" s="248" t="s">
        <v>65</v>
      </c>
      <c r="E898" s="248" t="s">
        <v>400</v>
      </c>
      <c r="F898" s="249">
        <v>1819</v>
      </c>
    </row>
    <row r="899" spans="1:6" s="12" customFormat="1" ht="18" customHeight="1">
      <c r="A899" s="264">
        <v>873</v>
      </c>
      <c r="B899" s="170">
        <v>43776</v>
      </c>
      <c r="C899" s="105" t="s">
        <v>59</v>
      </c>
      <c r="D899" s="248" t="s">
        <v>64</v>
      </c>
      <c r="E899" s="248" t="s">
        <v>400</v>
      </c>
      <c r="F899" s="249">
        <v>1819</v>
      </c>
    </row>
    <row r="900" spans="1:6" s="12" customFormat="1" ht="18" customHeight="1">
      <c r="A900" s="264">
        <v>874</v>
      </c>
      <c r="B900" s="170">
        <v>43776</v>
      </c>
      <c r="C900" s="105" t="s">
        <v>59</v>
      </c>
      <c r="D900" s="248" t="s">
        <v>81</v>
      </c>
      <c r="E900" s="248" t="s">
        <v>401</v>
      </c>
      <c r="F900" s="249">
        <v>2254.75</v>
      </c>
    </row>
    <row r="901" spans="1:6" s="12" customFormat="1" ht="18" customHeight="1">
      <c r="A901" s="264">
        <v>875</v>
      </c>
      <c r="B901" s="170">
        <v>43776</v>
      </c>
      <c r="C901" s="105" t="s">
        <v>59</v>
      </c>
      <c r="D901" s="248" t="s">
        <v>82</v>
      </c>
      <c r="E901" s="248" t="s">
        <v>402</v>
      </c>
      <c r="F901" s="249">
        <v>2455.3</v>
      </c>
    </row>
    <row r="902" spans="1:6" s="12" customFormat="1" ht="18" customHeight="1">
      <c r="A902" s="264">
        <v>876</v>
      </c>
      <c r="B902" s="170">
        <v>43776</v>
      </c>
      <c r="C902" s="105" t="s">
        <v>59</v>
      </c>
      <c r="D902" s="248" t="s">
        <v>259</v>
      </c>
      <c r="E902" s="248" t="s">
        <v>403</v>
      </c>
      <c r="F902" s="249">
        <v>2774.18</v>
      </c>
    </row>
    <row r="903" spans="1:6" s="12" customFormat="1" ht="18" customHeight="1">
      <c r="A903" s="264">
        <v>877</v>
      </c>
      <c r="B903" s="170">
        <v>43776</v>
      </c>
      <c r="C903" s="105" t="s">
        <v>59</v>
      </c>
      <c r="D903" s="248" t="s">
        <v>238</v>
      </c>
      <c r="E903" s="248" t="s">
        <v>404</v>
      </c>
      <c r="F903" s="249">
        <v>2380.58</v>
      </c>
    </row>
    <row r="904" spans="1:6" s="12" customFormat="1" ht="18" customHeight="1">
      <c r="A904" s="264">
        <v>878</v>
      </c>
      <c r="B904" s="170">
        <v>43776</v>
      </c>
      <c r="C904" s="105" t="s">
        <v>61</v>
      </c>
      <c r="D904" s="248" t="s">
        <v>514</v>
      </c>
      <c r="E904" s="248" t="s">
        <v>802</v>
      </c>
      <c r="F904" s="249">
        <v>176.4</v>
      </c>
    </row>
    <row r="905" spans="1:6" s="12" customFormat="1" ht="18" customHeight="1">
      <c r="A905" s="264">
        <v>879</v>
      </c>
      <c r="B905" s="170">
        <v>43776</v>
      </c>
      <c r="C905" s="105" t="s">
        <v>61</v>
      </c>
      <c r="D905" s="248" t="s">
        <v>514</v>
      </c>
      <c r="E905" s="248" t="s">
        <v>794</v>
      </c>
      <c r="F905" s="249">
        <v>7574.72</v>
      </c>
    </row>
    <row r="906" spans="1:6" s="12" customFormat="1" ht="18" customHeight="1">
      <c r="A906" s="264">
        <v>880</v>
      </c>
      <c r="B906" s="170">
        <v>43776</v>
      </c>
      <c r="C906" s="105" t="s">
        <v>492</v>
      </c>
      <c r="D906" s="248" t="s">
        <v>408</v>
      </c>
      <c r="E906" s="248" t="s">
        <v>762</v>
      </c>
      <c r="F906" s="249">
        <v>250</v>
      </c>
    </row>
    <row r="907" spans="1:6" s="12" customFormat="1" ht="18" customHeight="1">
      <c r="A907" s="264">
        <v>881</v>
      </c>
      <c r="B907" s="170">
        <v>43776</v>
      </c>
      <c r="C907" s="105" t="s">
        <v>63</v>
      </c>
      <c r="D907" s="248" t="s">
        <v>74</v>
      </c>
      <c r="E907" s="248" t="s">
        <v>763</v>
      </c>
      <c r="F907" s="249">
        <v>7276.33</v>
      </c>
    </row>
    <row r="908" spans="1:6" s="12" customFormat="1" ht="18" customHeight="1">
      <c r="A908" s="264">
        <v>882</v>
      </c>
      <c r="B908" s="170">
        <v>43770</v>
      </c>
      <c r="C908" s="105" t="s">
        <v>59</v>
      </c>
      <c r="D908" s="248" t="s">
        <v>751</v>
      </c>
      <c r="E908" s="248" t="s">
        <v>752</v>
      </c>
      <c r="F908" s="249">
        <v>3027.17</v>
      </c>
    </row>
    <row r="909" spans="1:6" s="12" customFormat="1" ht="18" customHeight="1">
      <c r="A909" s="264">
        <v>883</v>
      </c>
      <c r="B909" s="170">
        <v>43781</v>
      </c>
      <c r="C909" s="99" t="s">
        <v>59</v>
      </c>
      <c r="D909" s="248" t="s">
        <v>753</v>
      </c>
      <c r="E909" s="248" t="s">
        <v>522</v>
      </c>
      <c r="F909" s="249">
        <v>751.35</v>
      </c>
    </row>
    <row r="910" spans="1:6" s="12" customFormat="1" ht="18" customHeight="1">
      <c r="A910" s="264">
        <v>884</v>
      </c>
      <c r="B910" s="170">
        <v>43791</v>
      </c>
      <c r="C910" s="105" t="s">
        <v>765</v>
      </c>
      <c r="D910" s="248" t="s">
        <v>352</v>
      </c>
      <c r="E910" s="248" t="s">
        <v>764</v>
      </c>
      <c r="F910" s="249">
        <v>171.9</v>
      </c>
    </row>
    <row r="911" spans="1:6" s="12" customFormat="1" ht="18" customHeight="1">
      <c r="A911" s="264">
        <v>885</v>
      </c>
      <c r="B911" s="170">
        <v>43791</v>
      </c>
      <c r="C911" s="105" t="s">
        <v>767</v>
      </c>
      <c r="D911" s="248" t="s">
        <v>358</v>
      </c>
      <c r="E911" s="248" t="s">
        <v>766</v>
      </c>
      <c r="F911" s="249">
        <v>2632.59</v>
      </c>
    </row>
    <row r="912" spans="1:6" s="12" customFormat="1" ht="18" customHeight="1">
      <c r="A912" s="264">
        <v>886</v>
      </c>
      <c r="B912" s="170">
        <v>43787</v>
      </c>
      <c r="C912" s="105" t="s">
        <v>769</v>
      </c>
      <c r="D912" s="248" t="s">
        <v>754</v>
      </c>
      <c r="E912" s="248" t="s">
        <v>768</v>
      </c>
      <c r="F912" s="249">
        <v>240</v>
      </c>
    </row>
    <row r="913" spans="1:6" s="12" customFormat="1" ht="18" customHeight="1">
      <c r="A913" s="264">
        <v>887</v>
      </c>
      <c r="B913" s="170">
        <v>43791</v>
      </c>
      <c r="C913" s="105" t="s">
        <v>59</v>
      </c>
      <c r="D913" s="248" t="s">
        <v>124</v>
      </c>
      <c r="E913" s="248" t="s">
        <v>755</v>
      </c>
      <c r="F913" s="249">
        <v>3767.89</v>
      </c>
    </row>
    <row r="914" spans="1:6" s="12" customFormat="1" ht="18" customHeight="1">
      <c r="A914" s="264">
        <v>888</v>
      </c>
      <c r="B914" s="170">
        <v>43791</v>
      </c>
      <c r="C914" s="105" t="s">
        <v>771</v>
      </c>
      <c r="D914" s="248" t="s">
        <v>181</v>
      </c>
      <c r="E914" s="248" t="s">
        <v>770</v>
      </c>
      <c r="F914" s="249">
        <v>668.5</v>
      </c>
    </row>
    <row r="915" spans="1:6" s="12" customFormat="1" ht="18" customHeight="1">
      <c r="A915" s="264">
        <v>889</v>
      </c>
      <c r="B915" s="170">
        <v>43791</v>
      </c>
      <c r="C915" s="105" t="s">
        <v>198</v>
      </c>
      <c r="D915" s="248" t="s">
        <v>353</v>
      </c>
      <c r="E915" s="248" t="s">
        <v>611</v>
      </c>
      <c r="F915" s="249">
        <v>515.7</v>
      </c>
    </row>
    <row r="916" spans="1:6" s="12" customFormat="1" ht="18" customHeight="1">
      <c r="A916" s="264">
        <v>890</v>
      </c>
      <c r="B916" s="170">
        <v>43791</v>
      </c>
      <c r="C916" s="105" t="s">
        <v>161</v>
      </c>
      <c r="D916" s="248" t="s">
        <v>94</v>
      </c>
      <c r="E916" s="248" t="s">
        <v>348</v>
      </c>
      <c r="F916" s="249">
        <v>576.69</v>
      </c>
    </row>
    <row r="917" spans="1:6" s="12" customFormat="1" ht="18" customHeight="1">
      <c r="A917" s="264">
        <v>891</v>
      </c>
      <c r="B917" s="170">
        <v>43787</v>
      </c>
      <c r="C917" s="105" t="s">
        <v>772</v>
      </c>
      <c r="D917" s="248" t="s">
        <v>78</v>
      </c>
      <c r="E917" s="248" t="s">
        <v>533</v>
      </c>
      <c r="F917" s="249">
        <v>7315.92</v>
      </c>
    </row>
    <row r="918" spans="1:6" s="12" customFormat="1" ht="18" customHeight="1">
      <c r="A918" s="264">
        <v>892</v>
      </c>
      <c r="B918" s="170">
        <v>43787</v>
      </c>
      <c r="C918" s="105" t="s">
        <v>773</v>
      </c>
      <c r="D918" s="248" t="s">
        <v>78</v>
      </c>
      <c r="E918" s="248" t="s">
        <v>533</v>
      </c>
      <c r="F918" s="249">
        <v>8848.44</v>
      </c>
    </row>
    <row r="919" spans="1:6" s="12" customFormat="1" ht="18" customHeight="1">
      <c r="A919" s="264">
        <v>893</v>
      </c>
      <c r="B919" s="170">
        <v>43791</v>
      </c>
      <c r="C919" s="105" t="s">
        <v>776</v>
      </c>
      <c r="D919" s="248" t="s">
        <v>78</v>
      </c>
      <c r="E919" s="248" t="s">
        <v>624</v>
      </c>
      <c r="F919" s="249">
        <v>1100.52</v>
      </c>
    </row>
    <row r="920" spans="1:6" s="12" customFormat="1" ht="18" customHeight="1">
      <c r="A920" s="264">
        <v>894</v>
      </c>
      <c r="B920" s="170">
        <v>43790</v>
      </c>
      <c r="C920" s="105" t="s">
        <v>775</v>
      </c>
      <c r="D920" s="248" t="s">
        <v>518</v>
      </c>
      <c r="E920" s="248" t="s">
        <v>774</v>
      </c>
      <c r="F920" s="249">
        <v>900</v>
      </c>
    </row>
    <row r="921" spans="1:6" s="12" customFormat="1" ht="18" customHeight="1">
      <c r="A921" s="264">
        <v>895</v>
      </c>
      <c r="B921" s="170">
        <v>43797</v>
      </c>
      <c r="C921" s="105" t="s">
        <v>161</v>
      </c>
      <c r="D921" s="248" t="s">
        <v>185</v>
      </c>
      <c r="E921" s="248" t="s">
        <v>351</v>
      </c>
      <c r="F921" s="249">
        <v>166.45</v>
      </c>
    </row>
    <row r="922" spans="1:6" s="12" customFormat="1" ht="18" customHeight="1">
      <c r="A922" s="264">
        <v>896</v>
      </c>
      <c r="B922" s="170">
        <v>43797</v>
      </c>
      <c r="C922" s="105" t="s">
        <v>778</v>
      </c>
      <c r="D922" s="248" t="s">
        <v>69</v>
      </c>
      <c r="E922" s="248" t="s">
        <v>777</v>
      </c>
      <c r="F922" s="249">
        <v>813.96</v>
      </c>
    </row>
    <row r="923" spans="1:6" s="12" customFormat="1" ht="18" customHeight="1">
      <c r="A923" s="264">
        <v>897</v>
      </c>
      <c r="B923" s="170">
        <v>43797</v>
      </c>
      <c r="C923" s="105" t="s">
        <v>780</v>
      </c>
      <c r="D923" s="248" t="s">
        <v>703</v>
      </c>
      <c r="E923" s="248" t="s">
        <v>779</v>
      </c>
      <c r="F923" s="249">
        <v>2150</v>
      </c>
    </row>
    <row r="924" spans="1:6" s="12" customFormat="1" ht="18" customHeight="1">
      <c r="A924" s="264">
        <v>898</v>
      </c>
      <c r="B924" s="170">
        <v>43797</v>
      </c>
      <c r="C924" s="105" t="s">
        <v>331</v>
      </c>
      <c r="D924" s="248" t="s">
        <v>68</v>
      </c>
      <c r="E924" s="248" t="s">
        <v>611</v>
      </c>
      <c r="F924" s="249">
        <v>2387.5</v>
      </c>
    </row>
    <row r="925" spans="1:6" s="12" customFormat="1" ht="18" customHeight="1">
      <c r="A925" s="264">
        <v>899</v>
      </c>
      <c r="B925" s="170">
        <v>43797</v>
      </c>
      <c r="C925" s="105" t="s">
        <v>59</v>
      </c>
      <c r="D925" s="248" t="s">
        <v>55</v>
      </c>
      <c r="E925" s="248" t="s">
        <v>757</v>
      </c>
      <c r="F925" s="249">
        <v>1860.22</v>
      </c>
    </row>
    <row r="926" spans="1:6" s="12" customFormat="1" ht="18" customHeight="1">
      <c r="A926" s="264">
        <v>900</v>
      </c>
      <c r="B926" s="170">
        <v>43797</v>
      </c>
      <c r="C926" s="105" t="s">
        <v>782</v>
      </c>
      <c r="D926" s="248" t="s">
        <v>97</v>
      </c>
      <c r="E926" s="248" t="s">
        <v>781</v>
      </c>
      <c r="F926" s="249">
        <v>106.6</v>
      </c>
    </row>
    <row r="927" spans="1:6" s="12" customFormat="1" ht="18" customHeight="1">
      <c r="A927" s="264">
        <v>901</v>
      </c>
      <c r="B927" s="170">
        <v>43797</v>
      </c>
      <c r="C927" s="105" t="s">
        <v>784</v>
      </c>
      <c r="D927" s="248" t="s">
        <v>83</v>
      </c>
      <c r="E927" s="248" t="s">
        <v>783</v>
      </c>
      <c r="F927" s="249">
        <v>7658.49</v>
      </c>
    </row>
    <row r="928" spans="1:6" s="12" customFormat="1" ht="18" customHeight="1">
      <c r="A928" s="264">
        <v>902</v>
      </c>
      <c r="B928" s="170">
        <v>43797</v>
      </c>
      <c r="C928" s="105" t="s">
        <v>786</v>
      </c>
      <c r="D928" s="248" t="s">
        <v>58</v>
      </c>
      <c r="E928" s="248" t="s">
        <v>785</v>
      </c>
      <c r="F928" s="249">
        <v>5339.34</v>
      </c>
    </row>
    <row r="929" spans="1:6" s="12" customFormat="1" ht="18" customHeight="1">
      <c r="A929" s="264">
        <v>903</v>
      </c>
      <c r="B929" s="170">
        <v>43797</v>
      </c>
      <c r="C929" s="105" t="s">
        <v>787</v>
      </c>
      <c r="D929" s="248" t="s">
        <v>72</v>
      </c>
      <c r="E929" s="248" t="s">
        <v>779</v>
      </c>
      <c r="F929" s="249">
        <v>155</v>
      </c>
    </row>
    <row r="930" spans="1:6" s="12" customFormat="1" ht="18" customHeight="1">
      <c r="A930" s="264">
        <v>904</v>
      </c>
      <c r="B930" s="170">
        <v>43798</v>
      </c>
      <c r="C930" s="86" t="s">
        <v>359</v>
      </c>
      <c r="D930" s="108" t="s">
        <v>136</v>
      </c>
      <c r="E930" s="248" t="s">
        <v>756</v>
      </c>
      <c r="F930" s="249">
        <v>2349</v>
      </c>
    </row>
    <row r="931" spans="1:6" s="12" customFormat="1" ht="18" customHeight="1">
      <c r="A931" s="264">
        <v>905</v>
      </c>
      <c r="B931" s="170">
        <v>43798</v>
      </c>
      <c r="C931" s="86" t="s">
        <v>359</v>
      </c>
      <c r="D931" s="108" t="s">
        <v>137</v>
      </c>
      <c r="E931" s="248" t="s">
        <v>756</v>
      </c>
      <c r="F931" s="261">
        <v>2594</v>
      </c>
    </row>
    <row r="932" spans="1:6" s="12" customFormat="1" ht="18" customHeight="1">
      <c r="A932" s="264">
        <v>906</v>
      </c>
      <c r="B932" s="170">
        <v>43798</v>
      </c>
      <c r="C932" s="86" t="s">
        <v>359</v>
      </c>
      <c r="D932" s="108" t="s">
        <v>551</v>
      </c>
      <c r="E932" s="248" t="s">
        <v>756</v>
      </c>
      <c r="F932" s="261">
        <v>1328</v>
      </c>
    </row>
    <row r="933" spans="1:6" s="12" customFormat="1" ht="18" customHeight="1">
      <c r="A933" s="264">
        <v>907</v>
      </c>
      <c r="B933" s="170">
        <v>43798</v>
      </c>
      <c r="C933" s="86" t="s">
        <v>359</v>
      </c>
      <c r="D933" s="108" t="s">
        <v>121</v>
      </c>
      <c r="E933" s="248" t="s">
        <v>756</v>
      </c>
      <c r="F933" s="261">
        <v>1924</v>
      </c>
    </row>
    <row r="934" spans="1:6" s="12" customFormat="1" ht="18" customHeight="1">
      <c r="A934" s="264">
        <v>908</v>
      </c>
      <c r="B934" s="170">
        <v>43798</v>
      </c>
      <c r="C934" s="86" t="s">
        <v>359</v>
      </c>
      <c r="D934" s="108" t="s">
        <v>159</v>
      </c>
      <c r="E934" s="248" t="s">
        <v>756</v>
      </c>
      <c r="F934" s="261">
        <v>2610</v>
      </c>
    </row>
    <row r="935" spans="1:6" s="12" customFormat="1" ht="18" customHeight="1">
      <c r="A935" s="264">
        <v>909</v>
      </c>
      <c r="B935" s="170">
        <v>43798</v>
      </c>
      <c r="C935" s="86" t="s">
        <v>359</v>
      </c>
      <c r="D935" s="108" t="s">
        <v>140</v>
      </c>
      <c r="E935" s="248" t="s">
        <v>756</v>
      </c>
      <c r="F935" s="261">
        <v>2281</v>
      </c>
    </row>
    <row r="936" spans="1:6" s="12" customFormat="1" ht="18" customHeight="1">
      <c r="A936" s="264">
        <v>910</v>
      </c>
      <c r="B936" s="170">
        <v>43798</v>
      </c>
      <c r="C936" s="86" t="s">
        <v>359</v>
      </c>
      <c r="D936" s="108" t="s">
        <v>123</v>
      </c>
      <c r="E936" s="248" t="s">
        <v>756</v>
      </c>
      <c r="F936" s="261">
        <v>2612</v>
      </c>
    </row>
    <row r="937" spans="1:6" s="12" customFormat="1" ht="18" customHeight="1">
      <c r="A937" s="264">
        <v>911</v>
      </c>
      <c r="B937" s="170">
        <v>43798</v>
      </c>
      <c r="C937" s="86" t="s">
        <v>359</v>
      </c>
      <c r="D937" s="108" t="s">
        <v>170</v>
      </c>
      <c r="E937" s="248" t="s">
        <v>756</v>
      </c>
      <c r="F937" s="261">
        <v>1551</v>
      </c>
    </row>
    <row r="938" spans="1:6" s="12" customFormat="1" ht="18" customHeight="1">
      <c r="A938" s="264">
        <v>912</v>
      </c>
      <c r="B938" s="170">
        <v>43798</v>
      </c>
      <c r="C938" s="86" t="s">
        <v>359</v>
      </c>
      <c r="D938" s="108" t="s">
        <v>141</v>
      </c>
      <c r="E938" s="248" t="s">
        <v>756</v>
      </c>
      <c r="F938" s="261">
        <v>1730</v>
      </c>
    </row>
    <row r="939" spans="1:6" s="12" customFormat="1" ht="18" customHeight="1">
      <c r="A939" s="264">
        <v>913</v>
      </c>
      <c r="B939" s="170">
        <v>43798</v>
      </c>
      <c r="C939" s="86" t="s">
        <v>359</v>
      </c>
      <c r="D939" s="108" t="s">
        <v>124</v>
      </c>
      <c r="E939" s="248" t="s">
        <v>756</v>
      </c>
      <c r="F939" s="261">
        <v>2622</v>
      </c>
    </row>
    <row r="940" spans="1:6" s="12" customFormat="1" ht="18" customHeight="1">
      <c r="A940" s="264">
        <v>914</v>
      </c>
      <c r="B940" s="170">
        <v>43798</v>
      </c>
      <c r="C940" s="86" t="s">
        <v>359</v>
      </c>
      <c r="D940" s="108" t="s">
        <v>643</v>
      </c>
      <c r="E940" s="248" t="s">
        <v>756</v>
      </c>
      <c r="F940" s="261">
        <v>1738</v>
      </c>
    </row>
    <row r="941" spans="1:6" s="12" customFormat="1" ht="18" customHeight="1">
      <c r="A941" s="264">
        <v>915</v>
      </c>
      <c r="B941" s="170">
        <v>43798</v>
      </c>
      <c r="C941" s="86" t="s">
        <v>359</v>
      </c>
      <c r="D941" s="108" t="s">
        <v>142</v>
      </c>
      <c r="E941" s="248" t="s">
        <v>756</v>
      </c>
      <c r="F941" s="261">
        <v>1335</v>
      </c>
    </row>
    <row r="942" spans="1:6" s="12" customFormat="1" ht="18" customHeight="1">
      <c r="A942" s="264">
        <v>916</v>
      </c>
      <c r="B942" s="170">
        <v>43798</v>
      </c>
      <c r="C942" s="86" t="s">
        <v>359</v>
      </c>
      <c r="D942" s="108" t="s">
        <v>552</v>
      </c>
      <c r="E942" s="248" t="s">
        <v>756</v>
      </c>
      <c r="F942" s="261">
        <v>1701</v>
      </c>
    </row>
    <row r="943" spans="1:6" s="12" customFormat="1" ht="18" customHeight="1">
      <c r="A943" s="264">
        <v>917</v>
      </c>
      <c r="B943" s="170">
        <v>43798</v>
      </c>
      <c r="C943" s="86" t="s">
        <v>359</v>
      </c>
      <c r="D943" s="108" t="s">
        <v>144</v>
      </c>
      <c r="E943" s="248" t="s">
        <v>756</v>
      </c>
      <c r="F943" s="261">
        <v>1925</v>
      </c>
    </row>
    <row r="944" spans="1:6" s="12" customFormat="1" ht="18" customHeight="1">
      <c r="A944" s="264">
        <v>918</v>
      </c>
      <c r="B944" s="170">
        <v>43798</v>
      </c>
      <c r="C944" s="86" t="s">
        <v>359</v>
      </c>
      <c r="D944" s="108" t="s">
        <v>145</v>
      </c>
      <c r="E944" s="248" t="s">
        <v>756</v>
      </c>
      <c r="F944" s="261">
        <v>3691</v>
      </c>
    </row>
    <row r="945" spans="1:6" s="12" customFormat="1" ht="18" customHeight="1">
      <c r="A945" s="264">
        <v>919</v>
      </c>
      <c r="B945" s="170">
        <v>43798</v>
      </c>
      <c r="C945" s="86" t="s">
        <v>359</v>
      </c>
      <c r="D945" s="108" t="s">
        <v>493</v>
      </c>
      <c r="E945" s="248" t="s">
        <v>756</v>
      </c>
      <c r="F945" s="261">
        <v>0</v>
      </c>
    </row>
    <row r="946" spans="1:6" s="12" customFormat="1" ht="18" customHeight="1">
      <c r="A946" s="264">
        <v>920</v>
      </c>
      <c r="B946" s="170">
        <v>43798</v>
      </c>
      <c r="C946" s="86" t="s">
        <v>359</v>
      </c>
      <c r="D946" s="108" t="s">
        <v>146</v>
      </c>
      <c r="E946" s="248" t="s">
        <v>756</v>
      </c>
      <c r="F946" s="261">
        <v>2035</v>
      </c>
    </row>
    <row r="947" spans="1:6" s="12" customFormat="1" ht="18" customHeight="1">
      <c r="A947" s="264">
        <v>921</v>
      </c>
      <c r="B947" s="170">
        <v>43798</v>
      </c>
      <c r="C947" s="86" t="s">
        <v>359</v>
      </c>
      <c r="D947" s="108" t="s">
        <v>147</v>
      </c>
      <c r="E947" s="248" t="s">
        <v>756</v>
      </c>
      <c r="F947" s="261">
        <v>1993</v>
      </c>
    </row>
    <row r="948" spans="1:6" s="12" customFormat="1" ht="18" customHeight="1">
      <c r="A948" s="264">
        <v>922</v>
      </c>
      <c r="B948" s="170">
        <v>43798</v>
      </c>
      <c r="C948" s="86" t="s">
        <v>359</v>
      </c>
      <c r="D948" s="108" t="s">
        <v>148</v>
      </c>
      <c r="E948" s="248" t="s">
        <v>756</v>
      </c>
      <c r="F948" s="261">
        <v>1981</v>
      </c>
    </row>
    <row r="949" spans="1:6" s="12" customFormat="1" ht="18" customHeight="1">
      <c r="A949" s="264">
        <v>923</v>
      </c>
      <c r="B949" s="170">
        <v>43798</v>
      </c>
      <c r="C949" s="86" t="s">
        <v>359</v>
      </c>
      <c r="D949" s="108" t="s">
        <v>149</v>
      </c>
      <c r="E949" s="248" t="s">
        <v>756</v>
      </c>
      <c r="F949" s="261">
        <v>1980</v>
      </c>
    </row>
    <row r="950" spans="1:6" s="12" customFormat="1" ht="18" customHeight="1">
      <c r="A950" s="264">
        <v>924</v>
      </c>
      <c r="B950" s="170">
        <v>43798</v>
      </c>
      <c r="C950" s="86" t="s">
        <v>359</v>
      </c>
      <c r="D950" s="108" t="s">
        <v>644</v>
      </c>
      <c r="E950" s="248" t="s">
        <v>756</v>
      </c>
      <c r="F950" s="261">
        <v>1352</v>
      </c>
    </row>
    <row r="951" spans="1:6" s="12" customFormat="1" ht="18" customHeight="1">
      <c r="A951" s="264">
        <v>925</v>
      </c>
      <c r="B951" s="170">
        <v>43798</v>
      </c>
      <c r="C951" s="86" t="s">
        <v>359</v>
      </c>
      <c r="D951" s="108" t="s">
        <v>177</v>
      </c>
      <c r="E951" s="248" t="s">
        <v>756</v>
      </c>
      <c r="F951" s="261">
        <v>803</v>
      </c>
    </row>
    <row r="952" spans="1:6" s="12" customFormat="1" ht="18" customHeight="1">
      <c r="A952" s="264">
        <v>926</v>
      </c>
      <c r="B952" s="170">
        <v>43798</v>
      </c>
      <c r="C952" s="86" t="s">
        <v>359</v>
      </c>
      <c r="D952" s="108" t="s">
        <v>172</v>
      </c>
      <c r="E952" s="248" t="s">
        <v>756</v>
      </c>
      <c r="F952" s="261">
        <v>1714</v>
      </c>
    </row>
    <row r="953" spans="1:6" s="12" customFormat="1" ht="18" customHeight="1">
      <c r="A953" s="264">
        <v>927</v>
      </c>
      <c r="B953" s="170">
        <v>43798</v>
      </c>
      <c r="C953" s="86" t="s">
        <v>359</v>
      </c>
      <c r="D953" s="108" t="s">
        <v>150</v>
      </c>
      <c r="E953" s="248" t="s">
        <v>756</v>
      </c>
      <c r="F953" s="261">
        <v>1937</v>
      </c>
    </row>
    <row r="954" spans="1:6" s="12" customFormat="1" ht="18" customHeight="1">
      <c r="A954" s="264">
        <v>928</v>
      </c>
      <c r="B954" s="170">
        <v>43798</v>
      </c>
      <c r="C954" s="86" t="s">
        <v>359</v>
      </c>
      <c r="D954" s="108" t="s">
        <v>361</v>
      </c>
      <c r="E954" s="248" t="s">
        <v>756</v>
      </c>
      <c r="F954" s="261">
        <v>2596</v>
      </c>
    </row>
    <row r="955" spans="1:6" s="12" customFormat="1" ht="18" customHeight="1">
      <c r="A955" s="264">
        <v>929</v>
      </c>
      <c r="B955" s="170">
        <v>43798</v>
      </c>
      <c r="C955" s="86" t="s">
        <v>359</v>
      </c>
      <c r="D955" s="108" t="s">
        <v>494</v>
      </c>
      <c r="E955" s="248" t="s">
        <v>756</v>
      </c>
      <c r="F955" s="261">
        <v>1575</v>
      </c>
    </row>
    <row r="956" spans="1:6" s="12" customFormat="1" ht="18" customHeight="1">
      <c r="A956" s="264">
        <v>930</v>
      </c>
      <c r="B956" s="170">
        <v>43798</v>
      </c>
      <c r="C956" s="86" t="s">
        <v>359</v>
      </c>
      <c r="D956" s="108" t="s">
        <v>131</v>
      </c>
      <c r="E956" s="248" t="s">
        <v>756</v>
      </c>
      <c r="F956" s="261">
        <v>3140</v>
      </c>
    </row>
    <row r="957" spans="1:6" s="12" customFormat="1" ht="18" customHeight="1">
      <c r="A957" s="264">
        <v>931</v>
      </c>
      <c r="B957" s="170">
        <v>43798</v>
      </c>
      <c r="C957" s="86" t="s">
        <v>359</v>
      </c>
      <c r="D957" s="108" t="s">
        <v>151</v>
      </c>
      <c r="E957" s="248" t="s">
        <v>756</v>
      </c>
      <c r="F957" s="261">
        <v>0</v>
      </c>
    </row>
    <row r="958" spans="1:6" s="12" customFormat="1" ht="18" customHeight="1">
      <c r="A958" s="264">
        <v>932</v>
      </c>
      <c r="B958" s="170">
        <v>43798</v>
      </c>
      <c r="C958" s="86" t="s">
        <v>359</v>
      </c>
      <c r="D958" s="108" t="s">
        <v>165</v>
      </c>
      <c r="E958" s="248" t="s">
        <v>756</v>
      </c>
      <c r="F958" s="261">
        <v>1417</v>
      </c>
    </row>
    <row r="959" spans="1:6" s="12" customFormat="1" ht="18" customHeight="1">
      <c r="A959" s="264">
        <v>933</v>
      </c>
      <c r="B959" s="170">
        <v>43798</v>
      </c>
      <c r="C959" s="86" t="s">
        <v>359</v>
      </c>
      <c r="D959" s="108" t="s">
        <v>645</v>
      </c>
      <c r="E959" s="248" t="s">
        <v>756</v>
      </c>
      <c r="F959" s="261">
        <v>1551</v>
      </c>
    </row>
    <row r="960" spans="1:6" s="12" customFormat="1" ht="18" customHeight="1">
      <c r="A960" s="264">
        <v>934</v>
      </c>
      <c r="B960" s="170">
        <v>43798</v>
      </c>
      <c r="C960" s="86" t="s">
        <v>359</v>
      </c>
      <c r="D960" s="108" t="s">
        <v>553</v>
      </c>
      <c r="E960" s="248" t="s">
        <v>756</v>
      </c>
      <c r="F960" s="261">
        <v>1588</v>
      </c>
    </row>
    <row r="961" spans="1:6" s="12" customFormat="1" ht="18" customHeight="1">
      <c r="A961" s="264">
        <v>935</v>
      </c>
      <c r="B961" s="170">
        <v>43798</v>
      </c>
      <c r="C961" s="86" t="s">
        <v>359</v>
      </c>
      <c r="D961" s="108" t="s">
        <v>187</v>
      </c>
      <c r="E961" s="248" t="s">
        <v>756</v>
      </c>
      <c r="F961" s="261">
        <v>1135</v>
      </c>
    </row>
    <row r="962" spans="1:6" s="12" customFormat="1" ht="18" customHeight="1">
      <c r="A962" s="264">
        <v>936</v>
      </c>
      <c r="B962" s="170">
        <v>43798</v>
      </c>
      <c r="C962" s="86" t="s">
        <v>359</v>
      </c>
      <c r="D962" s="108" t="s">
        <v>152</v>
      </c>
      <c r="E962" s="248" t="s">
        <v>756</v>
      </c>
      <c r="F962" s="261">
        <v>1738</v>
      </c>
    </row>
    <row r="963" spans="1:6" s="12" customFormat="1" ht="18" customHeight="1">
      <c r="A963" s="264">
        <v>937</v>
      </c>
      <c r="B963" s="170">
        <v>43798</v>
      </c>
      <c r="C963" s="86" t="s">
        <v>359</v>
      </c>
      <c r="D963" s="108" t="s">
        <v>127</v>
      </c>
      <c r="E963" s="248" t="s">
        <v>756</v>
      </c>
      <c r="F963" s="261">
        <v>1697</v>
      </c>
    </row>
    <row r="964" spans="1:6" s="12" customFormat="1" ht="18" customHeight="1">
      <c r="A964" s="264">
        <v>938</v>
      </c>
      <c r="B964" s="170">
        <v>43798</v>
      </c>
      <c r="C964" s="105" t="s">
        <v>790</v>
      </c>
      <c r="D964" s="108" t="s">
        <v>788</v>
      </c>
      <c r="E964" s="154" t="s">
        <v>789</v>
      </c>
      <c r="F964" s="261">
        <v>70</v>
      </c>
    </row>
    <row r="965" spans="1:6" s="12" customFormat="1" ht="18" customHeight="1">
      <c r="A965" s="264">
        <v>939</v>
      </c>
      <c r="B965" s="170">
        <v>43798</v>
      </c>
      <c r="C965" s="105" t="s">
        <v>160</v>
      </c>
      <c r="D965" s="108" t="s">
        <v>333</v>
      </c>
      <c r="E965" s="154" t="str">
        <f aca="true" t="shared" si="1" ref="E965:E970">D965</f>
        <v>CORREIOS</v>
      </c>
      <c r="F965" s="261">
        <v>25.8</v>
      </c>
    </row>
    <row r="966" spans="1:6" s="12" customFormat="1" ht="18" customHeight="1">
      <c r="A966" s="264">
        <v>940</v>
      </c>
      <c r="B966" s="170">
        <v>43798</v>
      </c>
      <c r="C966" s="105" t="s">
        <v>160</v>
      </c>
      <c r="D966" s="108" t="s">
        <v>791</v>
      </c>
      <c r="E966" s="154" t="str">
        <f t="shared" si="1"/>
        <v>ESTACIONAMENTO</v>
      </c>
      <c r="F966" s="261">
        <v>2.65</v>
      </c>
    </row>
    <row r="967" spans="1:6" s="12" customFormat="1" ht="18" customHeight="1">
      <c r="A967" s="264">
        <v>941</v>
      </c>
      <c r="B967" s="170">
        <v>43798</v>
      </c>
      <c r="C967" s="105" t="s">
        <v>160</v>
      </c>
      <c r="D967" s="108" t="s">
        <v>791</v>
      </c>
      <c r="E967" s="154" t="str">
        <f t="shared" si="1"/>
        <v>ESTACIONAMENTO</v>
      </c>
      <c r="F967" s="261">
        <v>5</v>
      </c>
    </row>
    <row r="968" spans="1:6" s="12" customFormat="1" ht="18" customHeight="1">
      <c r="A968" s="264">
        <v>942</v>
      </c>
      <c r="B968" s="170">
        <v>43798</v>
      </c>
      <c r="C968" s="105" t="s">
        <v>160</v>
      </c>
      <c r="D968" s="108" t="s">
        <v>791</v>
      </c>
      <c r="E968" s="154" t="str">
        <f t="shared" si="1"/>
        <v>ESTACIONAMENTO</v>
      </c>
      <c r="F968" s="261">
        <v>2.25</v>
      </c>
    </row>
    <row r="969" spans="1:6" s="12" customFormat="1" ht="18" customHeight="1">
      <c r="A969" s="264">
        <v>943</v>
      </c>
      <c r="B969" s="170">
        <v>43798</v>
      </c>
      <c r="C969" s="105" t="s">
        <v>160</v>
      </c>
      <c r="D969" s="108" t="s">
        <v>792</v>
      </c>
      <c r="E969" s="154" t="str">
        <f t="shared" si="1"/>
        <v>CORREIOS - TAXA CPF</v>
      </c>
      <c r="F969" s="261">
        <v>28</v>
      </c>
    </row>
    <row r="970" spans="1:6" s="12" customFormat="1" ht="18" customHeight="1">
      <c r="A970" s="264">
        <v>944</v>
      </c>
      <c r="B970" s="170">
        <v>43798</v>
      </c>
      <c r="C970" s="105" t="s">
        <v>160</v>
      </c>
      <c r="D970" s="108" t="s">
        <v>793</v>
      </c>
      <c r="E970" s="154" t="str">
        <f t="shared" si="1"/>
        <v>PEDAGIOS</v>
      </c>
      <c r="F970" s="261">
        <v>7</v>
      </c>
    </row>
    <row r="971" spans="1:6" s="12" customFormat="1" ht="18" customHeight="1">
      <c r="A971" s="264">
        <v>945</v>
      </c>
      <c r="B971" s="170">
        <v>43798</v>
      </c>
      <c r="C971" s="105" t="s">
        <v>160</v>
      </c>
      <c r="D971" s="108" t="s">
        <v>798</v>
      </c>
      <c r="E971" s="154" t="s">
        <v>799</v>
      </c>
      <c r="F971" s="261">
        <v>52.7</v>
      </c>
    </row>
    <row r="972" spans="1:6" s="12" customFormat="1" ht="18" customHeight="1">
      <c r="A972" s="264">
        <v>946</v>
      </c>
      <c r="B972" s="170">
        <v>43799</v>
      </c>
      <c r="C972" s="105" t="s">
        <v>59</v>
      </c>
      <c r="D972" s="108" t="s">
        <v>800</v>
      </c>
      <c r="E972" s="154" t="s">
        <v>801</v>
      </c>
      <c r="F972" s="261">
        <v>40</v>
      </c>
    </row>
    <row r="973" spans="1:6" s="12" customFormat="1" ht="18" customHeight="1">
      <c r="A973" s="264">
        <v>947</v>
      </c>
      <c r="B973" s="170">
        <v>43803</v>
      </c>
      <c r="C973" s="250" t="s">
        <v>809</v>
      </c>
      <c r="D973" s="251" t="s">
        <v>93</v>
      </c>
      <c r="E973" s="251" t="s">
        <v>460</v>
      </c>
      <c r="F973" s="214">
        <v>2721.06</v>
      </c>
    </row>
    <row r="974" spans="1:6" s="12" customFormat="1" ht="18" customHeight="1">
      <c r="A974" s="264">
        <v>948</v>
      </c>
      <c r="B974" s="170">
        <v>43803</v>
      </c>
      <c r="C974" s="250" t="s">
        <v>810</v>
      </c>
      <c r="D974" s="251" t="s">
        <v>93</v>
      </c>
      <c r="E974" s="251" t="s">
        <v>96</v>
      </c>
      <c r="F974" s="214">
        <v>3360.66</v>
      </c>
    </row>
    <row r="975" spans="1:6" s="12" customFormat="1" ht="18" customHeight="1">
      <c r="A975" s="264">
        <v>949</v>
      </c>
      <c r="B975" s="170">
        <v>43803</v>
      </c>
      <c r="C975" s="250" t="s">
        <v>812</v>
      </c>
      <c r="D975" s="251" t="s">
        <v>69</v>
      </c>
      <c r="E975" s="251" t="s">
        <v>811</v>
      </c>
      <c r="F975" s="214">
        <v>874.46</v>
      </c>
    </row>
    <row r="976" spans="1:6" s="12" customFormat="1" ht="18" customHeight="1">
      <c r="A976" s="264">
        <v>950</v>
      </c>
      <c r="B976" s="170">
        <v>43803</v>
      </c>
      <c r="C976" s="250" t="s">
        <v>368</v>
      </c>
      <c r="D976" s="251" t="s">
        <v>300</v>
      </c>
      <c r="E976" s="251" t="s">
        <v>399</v>
      </c>
      <c r="F976" s="214">
        <v>2496.41</v>
      </c>
    </row>
    <row r="977" spans="1:6" s="12" customFormat="1" ht="18" customHeight="1">
      <c r="A977" s="264">
        <v>951</v>
      </c>
      <c r="B977" s="170">
        <v>43803</v>
      </c>
      <c r="C977" s="250" t="s">
        <v>368</v>
      </c>
      <c r="D977" s="251" t="s">
        <v>65</v>
      </c>
      <c r="E977" s="251" t="s">
        <v>400</v>
      </c>
      <c r="F977" s="214">
        <v>1819</v>
      </c>
    </row>
    <row r="978" spans="1:6" s="12" customFormat="1" ht="18" customHeight="1">
      <c r="A978" s="264">
        <v>952</v>
      </c>
      <c r="B978" s="170">
        <v>43803</v>
      </c>
      <c r="C978" s="250" t="s">
        <v>368</v>
      </c>
      <c r="D978" s="251" t="s">
        <v>64</v>
      </c>
      <c r="E978" s="251" t="s">
        <v>400</v>
      </c>
      <c r="F978" s="214">
        <v>1819</v>
      </c>
    </row>
    <row r="979" spans="1:6" s="12" customFormat="1" ht="18" customHeight="1">
      <c r="A979" s="264">
        <v>953</v>
      </c>
      <c r="B979" s="170">
        <v>43803</v>
      </c>
      <c r="C979" s="250" t="s">
        <v>368</v>
      </c>
      <c r="D979" s="251" t="s">
        <v>81</v>
      </c>
      <c r="E979" s="251" t="s">
        <v>401</v>
      </c>
      <c r="F979" s="214">
        <v>2133.77</v>
      </c>
    </row>
    <row r="980" spans="1:6" s="263" customFormat="1" ht="18" customHeight="1">
      <c r="A980" s="264">
        <v>954</v>
      </c>
      <c r="B980" s="170">
        <v>43803</v>
      </c>
      <c r="C980" s="250" t="s">
        <v>368</v>
      </c>
      <c r="D980" s="251" t="s">
        <v>259</v>
      </c>
      <c r="E980" s="251" t="s">
        <v>403</v>
      </c>
      <c r="F980" s="214">
        <v>2611.39</v>
      </c>
    </row>
    <row r="981" spans="1:6" s="263" customFormat="1" ht="18" customHeight="1">
      <c r="A981" s="264">
        <v>955</v>
      </c>
      <c r="B981" s="170">
        <v>43803</v>
      </c>
      <c r="C981" s="250" t="s">
        <v>368</v>
      </c>
      <c r="D981" s="251" t="s">
        <v>238</v>
      </c>
      <c r="E981" s="251" t="s">
        <v>404</v>
      </c>
      <c r="F981" s="214">
        <v>2380.58</v>
      </c>
    </row>
    <row r="982" spans="1:6" s="263" customFormat="1" ht="18" customHeight="1">
      <c r="A982" s="264">
        <v>956</v>
      </c>
      <c r="B982" s="170">
        <v>43803</v>
      </c>
      <c r="C982" s="250" t="s">
        <v>368</v>
      </c>
      <c r="D982" s="251" t="s">
        <v>174</v>
      </c>
      <c r="E982" s="251" t="s">
        <v>406</v>
      </c>
      <c r="F982" s="214">
        <v>3101.37</v>
      </c>
    </row>
    <row r="983" spans="1:6" s="263" customFormat="1" ht="18" customHeight="1">
      <c r="A983" s="264">
        <v>957</v>
      </c>
      <c r="B983" s="170">
        <v>43805</v>
      </c>
      <c r="C983" s="250" t="s">
        <v>63</v>
      </c>
      <c r="D983" s="251" t="s">
        <v>74</v>
      </c>
      <c r="E983" s="251" t="s">
        <v>847</v>
      </c>
      <c r="F983" s="214">
        <v>7002.01</v>
      </c>
    </row>
    <row r="984" spans="1:6" s="263" customFormat="1" ht="18" customHeight="1">
      <c r="A984" s="264">
        <v>958</v>
      </c>
      <c r="B984" s="170">
        <v>43805</v>
      </c>
      <c r="C984" s="250" t="s">
        <v>368</v>
      </c>
      <c r="D984" s="251" t="s">
        <v>82</v>
      </c>
      <c r="E984" s="251" t="s">
        <v>402</v>
      </c>
      <c r="F984" s="214">
        <v>2455.3</v>
      </c>
    </row>
    <row r="985" spans="1:6" s="263" customFormat="1" ht="18" customHeight="1">
      <c r="A985" s="264">
        <v>959</v>
      </c>
      <c r="B985" s="170">
        <v>43809</v>
      </c>
      <c r="C985" s="250" t="s">
        <v>62</v>
      </c>
      <c r="D985" s="251" t="s">
        <v>803</v>
      </c>
      <c r="E985" s="251" t="s">
        <v>804</v>
      </c>
      <c r="F985" s="214">
        <v>293.71</v>
      </c>
    </row>
    <row r="986" spans="1:6" s="263" customFormat="1" ht="18" customHeight="1">
      <c r="A986" s="264">
        <v>960</v>
      </c>
      <c r="B986" s="170">
        <v>43815</v>
      </c>
      <c r="C986" s="250" t="s">
        <v>814</v>
      </c>
      <c r="D986" s="252" t="s">
        <v>602</v>
      </c>
      <c r="E986" s="252" t="s">
        <v>813</v>
      </c>
      <c r="F986" s="253">
        <v>978</v>
      </c>
    </row>
    <row r="987" spans="1:6" s="263" customFormat="1" ht="18" customHeight="1">
      <c r="A987" s="264">
        <v>961</v>
      </c>
      <c r="B987" s="170">
        <v>43815</v>
      </c>
      <c r="C987" s="250" t="s">
        <v>161</v>
      </c>
      <c r="D987" s="252" t="s">
        <v>94</v>
      </c>
      <c r="E987" s="252" t="s">
        <v>348</v>
      </c>
      <c r="F987" s="214">
        <v>576.69</v>
      </c>
    </row>
    <row r="988" spans="1:6" s="263" customFormat="1" ht="18" customHeight="1">
      <c r="A988" s="264">
        <v>962</v>
      </c>
      <c r="B988" s="170">
        <v>43815</v>
      </c>
      <c r="C988" s="250" t="s">
        <v>816</v>
      </c>
      <c r="D988" s="252" t="s">
        <v>350</v>
      </c>
      <c r="E988" s="252" t="s">
        <v>815</v>
      </c>
      <c r="F988" s="214">
        <v>628.3</v>
      </c>
    </row>
    <row r="989" spans="1:6" s="263" customFormat="1" ht="18" customHeight="1">
      <c r="A989" s="264">
        <v>963</v>
      </c>
      <c r="B989" s="170">
        <v>43815</v>
      </c>
      <c r="C989" s="250" t="s">
        <v>817</v>
      </c>
      <c r="D989" s="252" t="s">
        <v>78</v>
      </c>
      <c r="E989" s="252" t="s">
        <v>533</v>
      </c>
      <c r="F989" s="214">
        <v>6909.48</v>
      </c>
    </row>
    <row r="990" spans="1:6" s="263" customFormat="1" ht="18" customHeight="1">
      <c r="A990" s="264">
        <v>964</v>
      </c>
      <c r="B990" s="170">
        <v>43815</v>
      </c>
      <c r="C990" s="250" t="s">
        <v>818</v>
      </c>
      <c r="D990" s="252" t="s">
        <v>78</v>
      </c>
      <c r="E990" s="252" t="s">
        <v>533</v>
      </c>
      <c r="F990" s="214">
        <v>8356.86</v>
      </c>
    </row>
    <row r="991" spans="1:6" s="263" customFormat="1" ht="18" customHeight="1">
      <c r="A991" s="264">
        <v>965</v>
      </c>
      <c r="B991" s="170">
        <v>43815</v>
      </c>
      <c r="C991" s="250" t="s">
        <v>819</v>
      </c>
      <c r="D991" s="252" t="s">
        <v>180</v>
      </c>
      <c r="E991" s="252" t="s">
        <v>736</v>
      </c>
      <c r="F991" s="214">
        <v>153.2</v>
      </c>
    </row>
    <row r="992" spans="1:6" s="263" customFormat="1" ht="18" customHeight="1">
      <c r="A992" s="264">
        <v>966</v>
      </c>
      <c r="B992" s="170">
        <v>43815</v>
      </c>
      <c r="C992" s="250" t="s">
        <v>821</v>
      </c>
      <c r="D992" s="252" t="s">
        <v>196</v>
      </c>
      <c r="E992" s="252" t="s">
        <v>820</v>
      </c>
      <c r="F992" s="214">
        <v>1338.6</v>
      </c>
    </row>
    <row r="993" spans="1:6" s="263" customFormat="1" ht="18" customHeight="1">
      <c r="A993" s="264">
        <v>967</v>
      </c>
      <c r="B993" s="170">
        <v>43815</v>
      </c>
      <c r="C993" s="250" t="s">
        <v>823</v>
      </c>
      <c r="D993" s="252" t="s">
        <v>196</v>
      </c>
      <c r="E993" s="252" t="s">
        <v>822</v>
      </c>
      <c r="F993" s="214">
        <v>2269.8</v>
      </c>
    </row>
    <row r="994" spans="1:6" s="263" customFormat="1" ht="18" customHeight="1">
      <c r="A994" s="264">
        <v>968</v>
      </c>
      <c r="B994" s="170">
        <v>43815</v>
      </c>
      <c r="C994" s="250" t="s">
        <v>824</v>
      </c>
      <c r="D994" s="252" t="s">
        <v>196</v>
      </c>
      <c r="E994" s="252" t="s">
        <v>822</v>
      </c>
      <c r="F994" s="214">
        <v>1420</v>
      </c>
    </row>
    <row r="995" spans="1:6" s="263" customFormat="1" ht="18" customHeight="1">
      <c r="A995" s="264">
        <v>969</v>
      </c>
      <c r="B995" s="170">
        <v>43819</v>
      </c>
      <c r="C995" s="250" t="s">
        <v>825</v>
      </c>
      <c r="D995" s="252" t="s">
        <v>78</v>
      </c>
      <c r="E995" s="252" t="s">
        <v>432</v>
      </c>
      <c r="F995" s="214">
        <v>1546.96</v>
      </c>
    </row>
    <row r="996" spans="1:6" s="263" customFormat="1" ht="18" customHeight="1">
      <c r="A996" s="264">
        <v>970</v>
      </c>
      <c r="B996" s="170">
        <v>43819</v>
      </c>
      <c r="C996" s="250" t="s">
        <v>826</v>
      </c>
      <c r="D996" s="252" t="s">
        <v>352</v>
      </c>
      <c r="E996" s="252" t="s">
        <v>376</v>
      </c>
      <c r="F996" s="214">
        <v>171.9</v>
      </c>
    </row>
    <row r="997" spans="1:6" s="263" customFormat="1" ht="18" customHeight="1">
      <c r="A997" s="264">
        <v>971</v>
      </c>
      <c r="B997" s="170">
        <v>43819</v>
      </c>
      <c r="C997" s="250" t="s">
        <v>194</v>
      </c>
      <c r="D997" s="252" t="s">
        <v>68</v>
      </c>
      <c r="E997" s="252" t="s">
        <v>384</v>
      </c>
      <c r="F997" s="214">
        <v>2101</v>
      </c>
    </row>
    <row r="998" spans="1:6" s="263" customFormat="1" ht="18" customHeight="1">
      <c r="A998" s="264">
        <v>972</v>
      </c>
      <c r="B998" s="170">
        <v>43819</v>
      </c>
      <c r="C998" s="250" t="s">
        <v>720</v>
      </c>
      <c r="D998" s="252" t="s">
        <v>353</v>
      </c>
      <c r="E998" s="252" t="s">
        <v>384</v>
      </c>
      <c r="F998" s="214">
        <v>515.7</v>
      </c>
    </row>
    <row r="999" spans="1:6" s="263" customFormat="1" ht="18" customHeight="1">
      <c r="A999" s="264">
        <v>973</v>
      </c>
      <c r="B999" s="170">
        <v>43819</v>
      </c>
      <c r="C999" s="250" t="s">
        <v>827</v>
      </c>
      <c r="D999" s="252" t="s">
        <v>181</v>
      </c>
      <c r="E999" s="252" t="s">
        <v>384</v>
      </c>
      <c r="F999" s="214">
        <v>668.5</v>
      </c>
    </row>
    <row r="1000" spans="1:6" s="263" customFormat="1" ht="18" customHeight="1">
      <c r="A1000" s="264">
        <v>974</v>
      </c>
      <c r="B1000" s="170">
        <v>43819</v>
      </c>
      <c r="C1000" s="250" t="s">
        <v>62</v>
      </c>
      <c r="D1000" s="252" t="s">
        <v>86</v>
      </c>
      <c r="E1000" s="252" t="s">
        <v>848</v>
      </c>
      <c r="F1000" s="214">
        <v>917.39</v>
      </c>
    </row>
    <row r="1001" spans="1:6" s="263" customFormat="1" ht="18" customHeight="1">
      <c r="A1001" s="264">
        <v>975</v>
      </c>
      <c r="B1001" s="170">
        <v>43819</v>
      </c>
      <c r="C1001" s="250" t="s">
        <v>62</v>
      </c>
      <c r="D1001" s="252" t="s">
        <v>86</v>
      </c>
      <c r="E1001" s="252" t="s">
        <v>849</v>
      </c>
      <c r="F1001" s="214">
        <v>1431.75</v>
      </c>
    </row>
    <row r="1002" spans="1:6" s="263" customFormat="1" ht="18" customHeight="1">
      <c r="A1002" s="264">
        <v>976</v>
      </c>
      <c r="B1002" s="170">
        <v>43819</v>
      </c>
      <c r="C1002" s="250" t="s">
        <v>61</v>
      </c>
      <c r="D1002" s="252" t="s">
        <v>514</v>
      </c>
      <c r="E1002" s="252" t="s">
        <v>850</v>
      </c>
      <c r="F1002" s="214">
        <v>7130.12</v>
      </c>
    </row>
    <row r="1003" spans="1:6" s="263" customFormat="1" ht="18" customHeight="1">
      <c r="A1003" s="264">
        <v>977</v>
      </c>
      <c r="B1003" s="170">
        <v>43819</v>
      </c>
      <c r="C1003" s="250" t="s">
        <v>61</v>
      </c>
      <c r="D1003" s="252" t="s">
        <v>514</v>
      </c>
      <c r="E1003" s="252" t="s">
        <v>132</v>
      </c>
      <c r="F1003" s="214">
        <v>162.9</v>
      </c>
    </row>
    <row r="1004" spans="1:6" s="263" customFormat="1" ht="18" customHeight="1">
      <c r="A1004" s="264">
        <v>978</v>
      </c>
      <c r="B1004" s="170">
        <v>43822</v>
      </c>
      <c r="C1004" s="250" t="s">
        <v>368</v>
      </c>
      <c r="D1004" s="252" t="s">
        <v>128</v>
      </c>
      <c r="E1004" s="252" t="s">
        <v>805</v>
      </c>
      <c r="F1004" s="214">
        <v>3178.1</v>
      </c>
    </row>
    <row r="1005" spans="1:6" s="263" customFormat="1" ht="18" customHeight="1">
      <c r="A1005" s="264">
        <v>979</v>
      </c>
      <c r="B1005" s="170">
        <v>43822</v>
      </c>
      <c r="C1005" s="250" t="s">
        <v>161</v>
      </c>
      <c r="D1005" s="252" t="s">
        <v>806</v>
      </c>
      <c r="E1005" s="252" t="s">
        <v>351</v>
      </c>
      <c r="F1005" s="214">
        <v>179.18</v>
      </c>
    </row>
    <row r="1006" spans="1:6" s="263" customFormat="1" ht="18" customHeight="1">
      <c r="A1006" s="264">
        <v>980</v>
      </c>
      <c r="B1006" s="170">
        <v>43822</v>
      </c>
      <c r="C1006" s="250" t="s">
        <v>828</v>
      </c>
      <c r="D1006" s="252" t="s">
        <v>697</v>
      </c>
      <c r="E1006" s="252" t="s">
        <v>813</v>
      </c>
      <c r="F1006" s="214">
        <v>860</v>
      </c>
    </row>
    <row r="1007" spans="1:6" s="263" customFormat="1" ht="18" customHeight="1">
      <c r="A1007" s="264">
        <v>981</v>
      </c>
      <c r="B1007" s="170">
        <v>43822</v>
      </c>
      <c r="C1007" s="250" t="s">
        <v>829</v>
      </c>
      <c r="D1007" s="252" t="s">
        <v>358</v>
      </c>
      <c r="E1007" s="252" t="s">
        <v>482</v>
      </c>
      <c r="F1007" s="214">
        <v>1655.88</v>
      </c>
    </row>
    <row r="1008" spans="1:6" s="263" customFormat="1" ht="18" customHeight="1">
      <c r="A1008" s="264">
        <v>982</v>
      </c>
      <c r="B1008" s="170">
        <v>43825</v>
      </c>
      <c r="C1008" s="86" t="s">
        <v>359</v>
      </c>
      <c r="D1008" s="108" t="s">
        <v>136</v>
      </c>
      <c r="E1008" s="252" t="s">
        <v>807</v>
      </c>
      <c r="F1008" s="214">
        <v>2646</v>
      </c>
    </row>
    <row r="1009" spans="1:6" s="263" customFormat="1" ht="18" customHeight="1">
      <c r="A1009" s="264">
        <v>983</v>
      </c>
      <c r="B1009" s="170">
        <v>43825</v>
      </c>
      <c r="C1009" s="86" t="s">
        <v>359</v>
      </c>
      <c r="D1009" s="108" t="s">
        <v>137</v>
      </c>
      <c r="E1009" s="252" t="s">
        <v>807</v>
      </c>
      <c r="F1009" s="214">
        <v>2632</v>
      </c>
    </row>
    <row r="1010" spans="1:6" s="263" customFormat="1" ht="18" customHeight="1">
      <c r="A1010" s="264">
        <v>984</v>
      </c>
      <c r="B1010" s="170">
        <v>43825</v>
      </c>
      <c r="C1010" s="86" t="s">
        <v>359</v>
      </c>
      <c r="D1010" s="108" t="s">
        <v>551</v>
      </c>
      <c r="E1010" s="252" t="s">
        <v>807</v>
      </c>
      <c r="F1010" s="214">
        <v>1326</v>
      </c>
    </row>
    <row r="1011" spans="1:6" s="263" customFormat="1" ht="18" customHeight="1">
      <c r="A1011" s="264">
        <v>985</v>
      </c>
      <c r="B1011" s="170">
        <v>43825</v>
      </c>
      <c r="C1011" s="86" t="s">
        <v>359</v>
      </c>
      <c r="D1011" s="108" t="s">
        <v>121</v>
      </c>
      <c r="E1011" s="252" t="s">
        <v>807</v>
      </c>
      <c r="F1011" s="214">
        <v>1909</v>
      </c>
    </row>
    <row r="1012" spans="1:6" s="263" customFormat="1" ht="18" customHeight="1">
      <c r="A1012" s="264">
        <v>986</v>
      </c>
      <c r="B1012" s="170">
        <v>43825</v>
      </c>
      <c r="C1012" s="86" t="s">
        <v>359</v>
      </c>
      <c r="D1012" s="108" t="s">
        <v>159</v>
      </c>
      <c r="E1012" s="252" t="s">
        <v>807</v>
      </c>
      <c r="F1012" s="214">
        <v>2608</v>
      </c>
    </row>
    <row r="1013" spans="1:6" s="263" customFormat="1" ht="18" customHeight="1">
      <c r="A1013" s="264">
        <v>987</v>
      </c>
      <c r="B1013" s="170">
        <v>43825</v>
      </c>
      <c r="C1013" s="86" t="s">
        <v>359</v>
      </c>
      <c r="D1013" s="108" t="s">
        <v>140</v>
      </c>
      <c r="E1013" s="252" t="s">
        <v>807</v>
      </c>
      <c r="F1013" s="214">
        <v>2470</v>
      </c>
    </row>
    <row r="1014" spans="1:6" s="263" customFormat="1" ht="18" customHeight="1">
      <c r="A1014" s="264">
        <v>988</v>
      </c>
      <c r="B1014" s="170">
        <v>43825</v>
      </c>
      <c r="C1014" s="86" t="s">
        <v>359</v>
      </c>
      <c r="D1014" s="108" t="s">
        <v>123</v>
      </c>
      <c r="E1014" s="252" t="s">
        <v>807</v>
      </c>
      <c r="F1014" s="214">
        <v>2612</v>
      </c>
    </row>
    <row r="1015" spans="1:6" s="263" customFormat="1" ht="18" customHeight="1">
      <c r="A1015" s="264">
        <v>989</v>
      </c>
      <c r="B1015" s="170">
        <v>43825</v>
      </c>
      <c r="C1015" s="86" t="s">
        <v>359</v>
      </c>
      <c r="D1015" s="108" t="s">
        <v>170</v>
      </c>
      <c r="E1015" s="252" t="s">
        <v>807</v>
      </c>
      <c r="F1015" s="214">
        <v>1569</v>
      </c>
    </row>
    <row r="1016" spans="1:6" s="263" customFormat="1" ht="18" customHeight="1">
      <c r="A1016" s="264">
        <v>990</v>
      </c>
      <c r="B1016" s="170">
        <v>43825</v>
      </c>
      <c r="C1016" s="86" t="s">
        <v>359</v>
      </c>
      <c r="D1016" s="108" t="s">
        <v>141</v>
      </c>
      <c r="E1016" s="252" t="s">
        <v>807</v>
      </c>
      <c r="F1016" s="214">
        <v>1905</v>
      </c>
    </row>
    <row r="1017" spans="1:6" s="263" customFormat="1" ht="18" customHeight="1">
      <c r="A1017" s="264">
        <v>991</v>
      </c>
      <c r="B1017" s="170">
        <v>43825</v>
      </c>
      <c r="C1017" s="86" t="s">
        <v>359</v>
      </c>
      <c r="D1017" s="108" t="s">
        <v>124</v>
      </c>
      <c r="E1017" s="252" t="s">
        <v>807</v>
      </c>
      <c r="F1017" s="214">
        <v>1828</v>
      </c>
    </row>
    <row r="1018" spans="1:6" s="263" customFormat="1" ht="18" customHeight="1">
      <c r="A1018" s="264">
        <v>992</v>
      </c>
      <c r="B1018" s="170">
        <v>43825</v>
      </c>
      <c r="C1018" s="86" t="s">
        <v>359</v>
      </c>
      <c r="D1018" s="108" t="s">
        <v>643</v>
      </c>
      <c r="E1018" s="252" t="s">
        <v>807</v>
      </c>
      <c r="F1018" s="214">
        <v>1738</v>
      </c>
    </row>
    <row r="1019" spans="1:6" s="263" customFormat="1" ht="18" customHeight="1">
      <c r="A1019" s="264">
        <v>993</v>
      </c>
      <c r="B1019" s="170">
        <v>43825</v>
      </c>
      <c r="C1019" s="86" t="s">
        <v>359</v>
      </c>
      <c r="D1019" s="108" t="s">
        <v>142</v>
      </c>
      <c r="E1019" s="252" t="s">
        <v>807</v>
      </c>
      <c r="F1019" s="214">
        <v>1362</v>
      </c>
    </row>
    <row r="1020" spans="1:6" s="263" customFormat="1" ht="18" customHeight="1">
      <c r="A1020" s="264">
        <v>994</v>
      </c>
      <c r="B1020" s="170">
        <v>43825</v>
      </c>
      <c r="C1020" s="86" t="s">
        <v>359</v>
      </c>
      <c r="D1020" s="108" t="s">
        <v>552</v>
      </c>
      <c r="E1020" s="252" t="s">
        <v>807</v>
      </c>
      <c r="F1020" s="214">
        <v>1701</v>
      </c>
    </row>
    <row r="1021" spans="1:6" s="263" customFormat="1" ht="18" customHeight="1">
      <c r="A1021" s="264">
        <v>995</v>
      </c>
      <c r="B1021" s="170">
        <v>43825</v>
      </c>
      <c r="C1021" s="86" t="s">
        <v>359</v>
      </c>
      <c r="D1021" s="108" t="s">
        <v>144</v>
      </c>
      <c r="E1021" s="252" t="s">
        <v>807</v>
      </c>
      <c r="F1021" s="214">
        <v>1923</v>
      </c>
    </row>
    <row r="1022" spans="1:6" s="263" customFormat="1" ht="18" customHeight="1">
      <c r="A1022" s="264">
        <v>996</v>
      </c>
      <c r="B1022" s="170">
        <v>43825</v>
      </c>
      <c r="C1022" s="86" t="s">
        <v>359</v>
      </c>
      <c r="D1022" s="108" t="s">
        <v>145</v>
      </c>
      <c r="E1022" s="252" t="s">
        <v>807</v>
      </c>
      <c r="F1022" s="214">
        <v>3734</v>
      </c>
    </row>
    <row r="1023" spans="1:6" s="263" customFormat="1" ht="18" customHeight="1">
      <c r="A1023" s="264">
        <v>997</v>
      </c>
      <c r="B1023" s="170">
        <v>43825</v>
      </c>
      <c r="C1023" s="86" t="s">
        <v>359</v>
      </c>
      <c r="D1023" s="108" t="s">
        <v>493</v>
      </c>
      <c r="E1023" s="252" t="s">
        <v>807</v>
      </c>
      <c r="F1023" s="214">
        <v>0</v>
      </c>
    </row>
    <row r="1024" spans="1:6" s="263" customFormat="1" ht="18" customHeight="1">
      <c r="A1024" s="264">
        <v>998</v>
      </c>
      <c r="B1024" s="170">
        <v>43825</v>
      </c>
      <c r="C1024" s="86" t="s">
        <v>359</v>
      </c>
      <c r="D1024" s="108" t="s">
        <v>146</v>
      </c>
      <c r="E1024" s="252" t="s">
        <v>807</v>
      </c>
      <c r="F1024" s="214">
        <v>2035</v>
      </c>
    </row>
    <row r="1025" spans="1:6" s="263" customFormat="1" ht="18" customHeight="1">
      <c r="A1025" s="264">
        <v>999</v>
      </c>
      <c r="B1025" s="170">
        <v>43825</v>
      </c>
      <c r="C1025" s="86" t="s">
        <v>359</v>
      </c>
      <c r="D1025" s="108" t="s">
        <v>147</v>
      </c>
      <c r="E1025" s="252" t="s">
        <v>807</v>
      </c>
      <c r="F1025" s="214">
        <v>1599</v>
      </c>
    </row>
    <row r="1026" spans="1:6" s="263" customFormat="1" ht="18" customHeight="1">
      <c r="A1026" s="264">
        <v>1000</v>
      </c>
      <c r="B1026" s="170">
        <v>43825</v>
      </c>
      <c r="C1026" s="86" t="s">
        <v>359</v>
      </c>
      <c r="D1026" s="108" t="s">
        <v>148</v>
      </c>
      <c r="E1026" s="252" t="s">
        <v>807</v>
      </c>
      <c r="F1026" s="214">
        <v>1979</v>
      </c>
    </row>
    <row r="1027" spans="1:6" s="263" customFormat="1" ht="18" customHeight="1">
      <c r="A1027" s="264">
        <v>1001</v>
      </c>
      <c r="B1027" s="170">
        <v>43825</v>
      </c>
      <c r="C1027" s="86" t="s">
        <v>359</v>
      </c>
      <c r="D1027" s="108" t="s">
        <v>149</v>
      </c>
      <c r="E1027" s="252" t="s">
        <v>807</v>
      </c>
      <c r="F1027" s="214">
        <v>1980</v>
      </c>
    </row>
    <row r="1028" spans="1:6" s="263" customFormat="1" ht="18" customHeight="1">
      <c r="A1028" s="264">
        <v>1002</v>
      </c>
      <c r="B1028" s="170">
        <v>43825</v>
      </c>
      <c r="C1028" s="86" t="s">
        <v>359</v>
      </c>
      <c r="D1028" s="108" t="s">
        <v>644</v>
      </c>
      <c r="E1028" s="252" t="s">
        <v>807</v>
      </c>
      <c r="F1028" s="214">
        <v>1351</v>
      </c>
    </row>
    <row r="1029" spans="1:6" s="263" customFormat="1" ht="18" customHeight="1">
      <c r="A1029" s="264">
        <v>1003</v>
      </c>
      <c r="B1029" s="170">
        <v>43825</v>
      </c>
      <c r="C1029" s="86" t="s">
        <v>359</v>
      </c>
      <c r="D1029" s="108" t="s">
        <v>177</v>
      </c>
      <c r="E1029" s="252" t="s">
        <v>807</v>
      </c>
      <c r="F1029" s="214">
        <v>2423</v>
      </c>
    </row>
    <row r="1030" spans="1:6" s="263" customFormat="1" ht="18" customHeight="1">
      <c r="A1030" s="264">
        <v>1004</v>
      </c>
      <c r="B1030" s="170">
        <v>43825</v>
      </c>
      <c r="C1030" s="86" t="s">
        <v>359</v>
      </c>
      <c r="D1030" s="108" t="s">
        <v>172</v>
      </c>
      <c r="E1030" s="252" t="s">
        <v>807</v>
      </c>
      <c r="F1030" s="214">
        <v>1713</v>
      </c>
    </row>
    <row r="1031" spans="1:6" s="263" customFormat="1" ht="18" customHeight="1">
      <c r="A1031" s="264">
        <v>1005</v>
      </c>
      <c r="B1031" s="170">
        <v>43825</v>
      </c>
      <c r="C1031" s="86" t="s">
        <v>359</v>
      </c>
      <c r="D1031" s="108" t="s">
        <v>150</v>
      </c>
      <c r="E1031" s="252" t="s">
        <v>807</v>
      </c>
      <c r="F1031" s="214">
        <v>1957</v>
      </c>
    </row>
    <row r="1032" spans="1:6" s="263" customFormat="1" ht="18" customHeight="1">
      <c r="A1032" s="264">
        <v>1006</v>
      </c>
      <c r="B1032" s="170">
        <v>43825</v>
      </c>
      <c r="C1032" s="86" t="s">
        <v>359</v>
      </c>
      <c r="D1032" s="108" t="s">
        <v>361</v>
      </c>
      <c r="E1032" s="252" t="s">
        <v>807</v>
      </c>
      <c r="F1032" s="214">
        <v>2597</v>
      </c>
    </row>
    <row r="1033" spans="1:6" s="263" customFormat="1" ht="18" customHeight="1">
      <c r="A1033" s="264">
        <v>1007</v>
      </c>
      <c r="B1033" s="170">
        <v>43825</v>
      </c>
      <c r="C1033" s="86" t="s">
        <v>359</v>
      </c>
      <c r="D1033" s="108" t="s">
        <v>494</v>
      </c>
      <c r="E1033" s="252" t="s">
        <v>807</v>
      </c>
      <c r="F1033" s="214">
        <v>1595</v>
      </c>
    </row>
    <row r="1034" spans="1:6" s="263" customFormat="1" ht="18" customHeight="1">
      <c r="A1034" s="264">
        <v>1008</v>
      </c>
      <c r="B1034" s="170">
        <v>43825</v>
      </c>
      <c r="C1034" s="86" t="s">
        <v>359</v>
      </c>
      <c r="D1034" s="108" t="s">
        <v>131</v>
      </c>
      <c r="E1034" s="252" t="s">
        <v>807</v>
      </c>
      <c r="F1034" s="214">
        <v>3042</v>
      </c>
    </row>
    <row r="1035" spans="1:6" s="263" customFormat="1" ht="18" customHeight="1">
      <c r="A1035" s="264">
        <v>1009</v>
      </c>
      <c r="B1035" s="170">
        <v>43825</v>
      </c>
      <c r="C1035" s="86" t="s">
        <v>359</v>
      </c>
      <c r="D1035" s="108" t="s">
        <v>151</v>
      </c>
      <c r="E1035" s="252" t="s">
        <v>807</v>
      </c>
      <c r="F1035" s="214">
        <v>0</v>
      </c>
    </row>
    <row r="1036" spans="1:6" s="263" customFormat="1" ht="18" customHeight="1">
      <c r="A1036" s="264">
        <v>1010</v>
      </c>
      <c r="B1036" s="170">
        <v>43825</v>
      </c>
      <c r="C1036" s="86" t="s">
        <v>359</v>
      </c>
      <c r="D1036" s="108" t="s">
        <v>165</v>
      </c>
      <c r="E1036" s="252" t="s">
        <v>807</v>
      </c>
      <c r="F1036" s="214">
        <v>1594</v>
      </c>
    </row>
    <row r="1037" spans="1:6" s="263" customFormat="1" ht="18" customHeight="1">
      <c r="A1037" s="264">
        <v>1011</v>
      </c>
      <c r="B1037" s="170">
        <v>43825</v>
      </c>
      <c r="C1037" s="86" t="s">
        <v>359</v>
      </c>
      <c r="D1037" s="108" t="s">
        <v>645</v>
      </c>
      <c r="E1037" s="252" t="s">
        <v>807</v>
      </c>
      <c r="F1037" s="214">
        <v>1570</v>
      </c>
    </row>
    <row r="1038" spans="1:6" s="263" customFormat="1" ht="18" customHeight="1">
      <c r="A1038" s="264">
        <v>1012</v>
      </c>
      <c r="B1038" s="170">
        <v>43825</v>
      </c>
      <c r="C1038" s="86" t="s">
        <v>359</v>
      </c>
      <c r="D1038" s="108" t="s">
        <v>553</v>
      </c>
      <c r="E1038" s="252" t="s">
        <v>807</v>
      </c>
      <c r="F1038" s="214">
        <v>1606</v>
      </c>
    </row>
    <row r="1039" spans="1:6" s="263" customFormat="1" ht="18" customHeight="1">
      <c r="A1039" s="264">
        <v>1013</v>
      </c>
      <c r="B1039" s="170">
        <v>43825</v>
      </c>
      <c r="C1039" s="86" t="s">
        <v>359</v>
      </c>
      <c r="D1039" s="108" t="s">
        <v>187</v>
      </c>
      <c r="E1039" s="252" t="s">
        <v>807</v>
      </c>
      <c r="F1039" s="214">
        <v>1500</v>
      </c>
    </row>
    <row r="1040" spans="1:6" s="263" customFormat="1" ht="18" customHeight="1">
      <c r="A1040" s="264">
        <v>1014</v>
      </c>
      <c r="B1040" s="170">
        <v>43825</v>
      </c>
      <c r="C1040" s="86" t="s">
        <v>359</v>
      </c>
      <c r="D1040" s="108" t="s">
        <v>152</v>
      </c>
      <c r="E1040" s="252" t="s">
        <v>807</v>
      </c>
      <c r="F1040" s="214">
        <v>1192</v>
      </c>
    </row>
    <row r="1041" spans="1:6" s="263" customFormat="1" ht="18" customHeight="1">
      <c r="A1041" s="264">
        <v>1015</v>
      </c>
      <c r="B1041" s="170">
        <v>43825</v>
      </c>
      <c r="C1041" s="86" t="s">
        <v>359</v>
      </c>
      <c r="D1041" s="108" t="s">
        <v>127</v>
      </c>
      <c r="E1041" s="252" t="s">
        <v>807</v>
      </c>
      <c r="F1041" s="214">
        <v>1696</v>
      </c>
    </row>
    <row r="1042" spans="1:6" s="263" customFormat="1" ht="18" customHeight="1">
      <c r="A1042" s="264">
        <v>1016</v>
      </c>
      <c r="B1042" s="170">
        <v>43826</v>
      </c>
      <c r="C1042" s="86" t="s">
        <v>830</v>
      </c>
      <c r="D1042" s="252" t="s">
        <v>350</v>
      </c>
      <c r="E1042" s="252" t="s">
        <v>654</v>
      </c>
      <c r="F1042" s="214">
        <v>563.87</v>
      </c>
    </row>
    <row r="1043" spans="1:6" s="263" customFormat="1" ht="18" customHeight="1">
      <c r="A1043" s="264">
        <v>1017</v>
      </c>
      <c r="B1043" s="170">
        <v>43826</v>
      </c>
      <c r="C1043" s="147" t="s">
        <v>832</v>
      </c>
      <c r="D1043" s="262" t="s">
        <v>698</v>
      </c>
      <c r="E1043" s="252" t="s">
        <v>831</v>
      </c>
      <c r="F1043" s="214">
        <v>480.15</v>
      </c>
    </row>
    <row r="1044" spans="1:6" s="263" customFormat="1" ht="18" customHeight="1">
      <c r="A1044" s="264">
        <v>1018</v>
      </c>
      <c r="B1044" s="170">
        <v>43829</v>
      </c>
      <c r="C1044" s="86" t="s">
        <v>164</v>
      </c>
      <c r="D1044" s="254" t="s">
        <v>706</v>
      </c>
      <c r="E1044" s="254" t="s">
        <v>833</v>
      </c>
      <c r="F1044" s="255">
        <v>334.66</v>
      </c>
    </row>
    <row r="1045" spans="1:6" s="263" customFormat="1" ht="18" customHeight="1">
      <c r="A1045" s="264">
        <v>1019</v>
      </c>
      <c r="B1045" s="170">
        <v>43829</v>
      </c>
      <c r="C1045" s="86" t="s">
        <v>835</v>
      </c>
      <c r="D1045" s="254" t="s">
        <v>808</v>
      </c>
      <c r="E1045" s="254" t="s">
        <v>834</v>
      </c>
      <c r="F1045" s="255">
        <v>4795.94</v>
      </c>
    </row>
    <row r="1046" spans="1:6" s="263" customFormat="1" ht="18" customHeight="1">
      <c r="A1046" s="264">
        <v>1020</v>
      </c>
      <c r="B1046" s="170">
        <v>43829</v>
      </c>
      <c r="C1046" s="256" t="s">
        <v>160</v>
      </c>
      <c r="D1046" s="254" t="s">
        <v>791</v>
      </c>
      <c r="E1046" s="254" t="str">
        <f>D1046</f>
        <v>ESTACIONAMENTO</v>
      </c>
      <c r="F1046" s="255">
        <v>5</v>
      </c>
    </row>
    <row r="1047" spans="1:6" s="263" customFormat="1" ht="18" customHeight="1">
      <c r="A1047" s="264">
        <v>1021</v>
      </c>
      <c r="B1047" s="170">
        <v>43829</v>
      </c>
      <c r="C1047" s="256" t="s">
        <v>160</v>
      </c>
      <c r="D1047" s="254" t="s">
        <v>791</v>
      </c>
      <c r="E1047" s="254" t="str">
        <f>D1047</f>
        <v>ESTACIONAMENTO</v>
      </c>
      <c r="F1047" s="255">
        <v>5</v>
      </c>
    </row>
    <row r="1048" spans="1:6" s="263" customFormat="1" ht="18" customHeight="1">
      <c r="A1048" s="264">
        <v>1022</v>
      </c>
      <c r="B1048" s="170">
        <v>43829</v>
      </c>
      <c r="C1048" s="256" t="s">
        <v>160</v>
      </c>
      <c r="D1048" s="254" t="s">
        <v>791</v>
      </c>
      <c r="E1048" s="254" t="str">
        <f>D1048</f>
        <v>ESTACIONAMENTO</v>
      </c>
      <c r="F1048" s="255">
        <v>5</v>
      </c>
    </row>
    <row r="1049" spans="1:6" s="263" customFormat="1" ht="18" customHeight="1">
      <c r="A1049" s="264">
        <v>1023</v>
      </c>
      <c r="B1049" s="170">
        <v>43829</v>
      </c>
      <c r="C1049" s="256" t="s">
        <v>160</v>
      </c>
      <c r="D1049" s="252" t="s">
        <v>793</v>
      </c>
      <c r="E1049" s="254" t="str">
        <f>D1049</f>
        <v>PEDAGIOS</v>
      </c>
      <c r="F1049" s="255">
        <v>37.8</v>
      </c>
    </row>
    <row r="1050" spans="1:6" s="263" customFormat="1" ht="18" customHeight="1">
      <c r="A1050" s="264">
        <v>1024</v>
      </c>
      <c r="B1050" s="170">
        <v>43829</v>
      </c>
      <c r="C1050" s="256" t="s">
        <v>160</v>
      </c>
      <c r="D1050" s="108" t="s">
        <v>800</v>
      </c>
      <c r="E1050" s="154" t="s">
        <v>801</v>
      </c>
      <c r="F1050" s="255">
        <v>40</v>
      </c>
    </row>
    <row r="1051" spans="1:6" s="263" customFormat="1" ht="18" customHeight="1">
      <c r="A1051" s="264">
        <v>1025</v>
      </c>
      <c r="B1051" s="170">
        <v>43829</v>
      </c>
      <c r="C1051" s="105" t="s">
        <v>160</v>
      </c>
      <c r="D1051" s="108" t="s">
        <v>798</v>
      </c>
      <c r="E1051" s="154" t="s">
        <v>799</v>
      </c>
      <c r="F1051" s="255">
        <v>57.67</v>
      </c>
    </row>
    <row r="1052" spans="1:6" s="263" customFormat="1" ht="18" customHeight="1">
      <c r="A1052" s="264">
        <v>1026</v>
      </c>
      <c r="B1052" s="170">
        <v>43829</v>
      </c>
      <c r="C1052" s="105" t="s">
        <v>851</v>
      </c>
      <c r="D1052" s="108" t="s">
        <v>852</v>
      </c>
      <c r="E1052" s="154" t="s">
        <v>833</v>
      </c>
      <c r="F1052" s="255">
        <v>5565.43</v>
      </c>
    </row>
    <row r="1053" spans="1:6" s="263" customFormat="1" ht="18" customHeight="1">
      <c r="A1053" s="264">
        <v>1027</v>
      </c>
      <c r="B1053" s="170">
        <v>43829</v>
      </c>
      <c r="C1053" s="105" t="s">
        <v>62</v>
      </c>
      <c r="D1053" s="108" t="s">
        <v>803</v>
      </c>
      <c r="E1053" s="251" t="s">
        <v>853</v>
      </c>
      <c r="F1053" s="255">
        <v>30</v>
      </c>
    </row>
    <row r="1054" spans="1:6" s="263" customFormat="1" ht="18" customHeight="1">
      <c r="A1054" s="264">
        <v>1028</v>
      </c>
      <c r="B1054" s="170">
        <v>43829</v>
      </c>
      <c r="C1054" s="105" t="s">
        <v>62</v>
      </c>
      <c r="D1054" s="108" t="s">
        <v>803</v>
      </c>
      <c r="E1054" s="251" t="s">
        <v>853</v>
      </c>
      <c r="F1054" s="255">
        <v>111.6</v>
      </c>
    </row>
    <row r="1055" spans="1:6" s="84" customFormat="1" ht="18" customHeight="1">
      <c r="A1055" s="94"/>
      <c r="B1055" s="95"/>
      <c r="C1055" s="130"/>
      <c r="D1055" s="92"/>
      <c r="E1055" s="96" t="s">
        <v>1</v>
      </c>
      <c r="F1055" s="93">
        <f>SUM(F27:F1054)</f>
        <v>1692849.470999999</v>
      </c>
    </row>
    <row r="1056" spans="1:8" s="12" customFormat="1" ht="18" customHeight="1">
      <c r="A1056" s="20"/>
      <c r="B1056" s="19"/>
      <c r="C1056" s="131"/>
      <c r="D1056" s="17"/>
      <c r="E1056" s="18"/>
      <c r="F1056" s="21"/>
      <c r="G1056" s="263"/>
      <c r="H1056" s="263"/>
    </row>
    <row r="1057" spans="1:8" s="12" customFormat="1" ht="18" customHeight="1">
      <c r="A1057" s="387"/>
      <c r="B1057" s="387"/>
      <c r="C1057" s="387"/>
      <c r="D1057" s="387"/>
      <c r="E1057" s="387"/>
      <c r="F1057" s="177"/>
      <c r="G1057" s="263"/>
      <c r="H1057" s="263"/>
    </row>
    <row r="1058" spans="1:5" ht="18" customHeight="1">
      <c r="A1058" s="386" t="s">
        <v>854</v>
      </c>
      <c r="B1058" s="386"/>
      <c r="C1058" s="386"/>
      <c r="D1058" s="386"/>
      <c r="E1058" s="386"/>
    </row>
    <row r="1059" spans="1:5" ht="75" customHeight="1">
      <c r="A1059" s="375" t="s">
        <v>855</v>
      </c>
      <c r="B1059" s="375"/>
      <c r="C1059" s="375"/>
      <c r="D1059" s="375"/>
      <c r="E1059" s="375"/>
    </row>
    <row r="1060" spans="2:5" ht="18" customHeight="1">
      <c r="B1060" s="4"/>
      <c r="C1060" s="123"/>
      <c r="D1060" s="10"/>
      <c r="E1060" s="3"/>
    </row>
    <row r="1061" spans="1:8" s="111" customFormat="1" ht="18" customHeight="1">
      <c r="A1061" s="115"/>
      <c r="B1061" s="116" t="s">
        <v>856</v>
      </c>
      <c r="C1061" s="132"/>
      <c r="E1061" s="116"/>
      <c r="F1061" s="117"/>
      <c r="G1061" s="11"/>
      <c r="H1061" s="11"/>
    </row>
    <row r="1062" spans="1:6" s="111" customFormat="1" ht="18" customHeight="1">
      <c r="A1062" s="115"/>
      <c r="B1062" s="116"/>
      <c r="C1062" s="132"/>
      <c r="D1062" s="118"/>
      <c r="E1062" s="116"/>
      <c r="F1062" s="117"/>
    </row>
    <row r="1063" spans="1:6" s="111" customFormat="1" ht="18" customHeight="1">
      <c r="A1063" s="115"/>
      <c r="B1063" s="116"/>
      <c r="C1063" s="132"/>
      <c r="D1063" s="119"/>
      <c r="E1063" s="116"/>
      <c r="F1063" s="117"/>
    </row>
    <row r="1064" spans="1:6" s="111" customFormat="1" ht="18" customHeight="1">
      <c r="A1064" s="115"/>
      <c r="B1064" s="81"/>
      <c r="C1064" s="133"/>
      <c r="D1064" s="119"/>
      <c r="E1064" s="116"/>
      <c r="F1064" s="117"/>
    </row>
    <row r="1065" spans="1:10" s="111" customFormat="1" ht="18" customHeight="1">
      <c r="A1065" s="120"/>
      <c r="B1065" s="306" t="s">
        <v>24</v>
      </c>
      <c r="C1065" s="306"/>
      <c r="D1065" s="306"/>
      <c r="E1065" s="306"/>
      <c r="F1065" s="306"/>
      <c r="G1065" s="306"/>
      <c r="H1065" s="306"/>
      <c r="I1065" s="306"/>
      <c r="J1065" s="306"/>
    </row>
    <row r="1066" spans="1:10" s="111" customFormat="1" ht="18" customHeight="1">
      <c r="A1066" s="120"/>
      <c r="B1066" s="309" t="s">
        <v>204</v>
      </c>
      <c r="C1066" s="309"/>
      <c r="D1066" s="309"/>
      <c r="E1066" s="309"/>
      <c r="F1066" s="309"/>
      <c r="G1066" s="309"/>
      <c r="H1066" s="309"/>
      <c r="I1066" s="309"/>
      <c r="J1066" s="309"/>
    </row>
    <row r="1067" spans="1:10" s="111" customFormat="1" ht="18" customHeight="1">
      <c r="A1067" s="33"/>
      <c r="B1067" s="176" t="s">
        <v>205</v>
      </c>
      <c r="C1067" s="176"/>
      <c r="D1067" s="176"/>
      <c r="E1067" s="176"/>
      <c r="F1067" s="176"/>
      <c r="G1067" s="176"/>
      <c r="H1067" s="176"/>
      <c r="I1067" s="176"/>
      <c r="J1067" s="176"/>
    </row>
    <row r="1068" spans="1:10" ht="19.5" customHeight="1">
      <c r="A1068" s="11"/>
      <c r="B1068" s="176" t="s">
        <v>206</v>
      </c>
      <c r="C1068" s="176"/>
      <c r="D1068" s="176"/>
      <c r="E1068" s="176"/>
      <c r="F1068" s="176"/>
      <c r="G1068" s="176"/>
      <c r="H1068" s="176"/>
      <c r="I1068" s="176"/>
      <c r="J1068" s="176"/>
    </row>
    <row r="1069" spans="1:5" ht="19.5" customHeight="1">
      <c r="A1069" s="11"/>
      <c r="B1069" s="9"/>
      <c r="C1069" s="126"/>
      <c r="D1069" s="10"/>
      <c r="E1069" s="5"/>
    </row>
    <row r="1070" spans="1:5" ht="19.5" customHeight="1">
      <c r="A1070" s="11"/>
      <c r="B1070" s="9"/>
      <c r="C1070" s="126"/>
      <c r="D1070" s="10"/>
      <c r="E1070" s="5"/>
    </row>
    <row r="1071" spans="1:5" ht="19.5" customHeight="1">
      <c r="A1071" s="11"/>
      <c r="B1071" s="9"/>
      <c r="C1071" s="126"/>
      <c r="D1071" s="10"/>
      <c r="E1071" s="5"/>
    </row>
    <row r="1072" spans="1:5" ht="19.5" customHeight="1">
      <c r="A1072" s="11"/>
      <c r="B1072" s="9"/>
      <c r="C1072" s="126"/>
      <c r="D1072" s="10"/>
      <c r="E1072" s="5"/>
    </row>
    <row r="1073" spans="1:5" ht="19.5" customHeight="1">
      <c r="A1073" s="11"/>
      <c r="B1073" s="9"/>
      <c r="C1073" s="126"/>
      <c r="D1073" s="10"/>
      <c r="E1073" s="5"/>
    </row>
    <row r="1074" spans="1:5" ht="19.5" customHeight="1">
      <c r="A1074" s="11"/>
      <c r="B1074" s="9"/>
      <c r="C1074" s="126"/>
      <c r="D1074" s="10"/>
      <c r="E1074" s="5"/>
    </row>
    <row r="1075" spans="1:5" ht="19.5" customHeight="1">
      <c r="A1075" s="11"/>
      <c r="B1075" s="9"/>
      <c r="C1075" s="126"/>
      <c r="D1075" s="10"/>
      <c r="E1075" s="5"/>
    </row>
  </sheetData>
  <sheetProtection/>
  <autoFilter ref="A26:F1055"/>
  <mergeCells count="38">
    <mergeCell ref="D3:E3"/>
    <mergeCell ref="B4:E4"/>
    <mergeCell ref="B5:E5"/>
    <mergeCell ref="A8:E8"/>
    <mergeCell ref="A9:E9"/>
    <mergeCell ref="A1058:E1058"/>
    <mergeCell ref="A1057:E1057"/>
    <mergeCell ref="A18:E18"/>
    <mergeCell ref="A13:E13"/>
    <mergeCell ref="A14:E14"/>
    <mergeCell ref="B1066:J1066"/>
    <mergeCell ref="A15:E15"/>
    <mergeCell ref="A20:E20"/>
    <mergeCell ref="A21:E21"/>
    <mergeCell ref="A22:E22"/>
    <mergeCell ref="A1059:E1059"/>
    <mergeCell ref="B1065:J1065"/>
    <mergeCell ref="B337:B339"/>
    <mergeCell ref="C337:C339"/>
    <mergeCell ref="D337:D339"/>
    <mergeCell ref="B427:B428"/>
    <mergeCell ref="C427:C428"/>
    <mergeCell ref="D427:D428"/>
    <mergeCell ref="B493:B494"/>
    <mergeCell ref="C493:C494"/>
    <mergeCell ref="D493:D494"/>
    <mergeCell ref="B525:B526"/>
    <mergeCell ref="C525:C526"/>
    <mergeCell ref="D525:D526"/>
    <mergeCell ref="B704:B705"/>
    <mergeCell ref="C704:C705"/>
    <mergeCell ref="D704:D705"/>
    <mergeCell ref="B817:B818"/>
    <mergeCell ref="C817:C818"/>
    <mergeCell ref="D817:D818"/>
    <mergeCell ref="B831:B832"/>
    <mergeCell ref="C831:C832"/>
    <mergeCell ref="D831:D832"/>
  </mergeCells>
  <dataValidations count="1">
    <dataValidation type="textLength" operator="lessThanOrEqual" allowBlank="1" showInputMessage="1" showErrorMessage="1" errorTitle="caracter" error="máximo 49 caracteres" sqref="E662:E664 E659 F748 F787 E788:E790">
      <formula1>49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9" horizontalDpi="600" verticalDpi="600" orientation="portrait" paperSize="9" scale="55" r:id="rId2"/>
  <headerFooter>
    <oddFooter>&amp;C&amp;P</oddFooter>
  </headerFooter>
  <rowBreaks count="1" manualBreakCount="1">
    <brk id="80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M31" sqref="M31"/>
    </sheetView>
  </sheetViews>
  <sheetFormatPr defaultColWidth="9.140625" defaultRowHeight="15"/>
  <cols>
    <col min="1" max="2" width="9.140625" style="39" customWidth="1"/>
    <col min="3" max="3" width="10.8515625" style="39" customWidth="1"/>
    <col min="4" max="4" width="14.28125" style="39" customWidth="1"/>
    <col min="5" max="5" width="12.421875" style="39" customWidth="1"/>
    <col min="6" max="6" width="39.7109375" style="39" customWidth="1"/>
    <col min="7" max="7" width="12.421875" style="39" customWidth="1"/>
    <col min="8" max="8" width="18.421875" style="39" customWidth="1"/>
    <col min="9" max="10" width="9.140625" style="39" customWidth="1"/>
    <col min="11" max="11" width="13.28125" style="39" customWidth="1"/>
    <col min="12" max="12" width="9.140625" style="39" customWidth="1"/>
    <col min="13" max="13" width="14.28125" style="139" bestFit="1" customWidth="1"/>
    <col min="14" max="16384" width="9.140625" style="39" customWidth="1"/>
  </cols>
  <sheetData>
    <row r="1" ht="15.75" thickBot="1"/>
    <row r="2" spans="2:8" ht="19.5" thickBot="1">
      <c r="B2" s="415" t="s">
        <v>39</v>
      </c>
      <c r="C2" s="416"/>
      <c r="D2" s="416"/>
      <c r="E2" s="416"/>
      <c r="F2" s="416"/>
      <c r="G2" s="416"/>
      <c r="H2" s="417"/>
    </row>
    <row r="3" spans="1:8" ht="15.75" customHeight="1" thickBot="1">
      <c r="A3" s="40"/>
      <c r="B3" s="418" t="s">
        <v>34</v>
      </c>
      <c r="C3" s="419"/>
      <c r="D3" s="419"/>
      <c r="E3" s="419"/>
      <c r="F3" s="419"/>
      <c r="G3" s="419"/>
      <c r="H3" s="420"/>
    </row>
    <row r="4" spans="1:8" ht="18">
      <c r="A4" s="40"/>
      <c r="B4" s="42"/>
      <c r="C4" s="43"/>
      <c r="D4" s="44"/>
      <c r="E4" s="44"/>
      <c r="F4" s="45"/>
      <c r="G4" s="46"/>
      <c r="H4" s="47"/>
    </row>
    <row r="5" spans="1:8" ht="15.75" thickBot="1">
      <c r="A5" s="40"/>
      <c r="B5" s="421" t="s">
        <v>40</v>
      </c>
      <c r="C5" s="422"/>
      <c r="D5" s="422"/>
      <c r="E5" s="422"/>
      <c r="F5" s="422"/>
      <c r="G5" s="422"/>
      <c r="H5" s="423"/>
    </row>
    <row r="6" spans="1:8" ht="15" customHeight="1">
      <c r="A6" s="40"/>
      <c r="B6" s="409" t="s">
        <v>41</v>
      </c>
      <c r="C6" s="410"/>
      <c r="D6" s="424" t="s">
        <v>42</v>
      </c>
      <c r="E6" s="409" t="s">
        <v>43</v>
      </c>
      <c r="F6" s="410"/>
      <c r="G6" s="409" t="s">
        <v>49</v>
      </c>
      <c r="H6" s="410"/>
    </row>
    <row r="7" spans="1:8" ht="25.5" customHeight="1" thickBot="1">
      <c r="A7" s="40"/>
      <c r="B7" s="411"/>
      <c r="C7" s="412"/>
      <c r="D7" s="425"/>
      <c r="E7" s="411"/>
      <c r="F7" s="412"/>
      <c r="G7" s="411"/>
      <c r="H7" s="412"/>
    </row>
    <row r="8" spans="1:8" ht="18.75" thickBot="1">
      <c r="A8" s="40"/>
      <c r="B8" s="48"/>
      <c r="C8" s="49"/>
      <c r="D8" s="50"/>
      <c r="E8" s="50"/>
      <c r="F8" s="51"/>
      <c r="G8" s="52"/>
      <c r="H8" s="53"/>
    </row>
    <row r="9" spans="1:8" ht="15.75">
      <c r="A9" s="40"/>
      <c r="B9" s="407"/>
      <c r="C9" s="408"/>
      <c r="D9" s="54"/>
      <c r="E9" s="55"/>
      <c r="F9" s="56"/>
      <c r="G9" s="413" t="s">
        <v>13</v>
      </c>
      <c r="H9" s="414"/>
    </row>
    <row r="10" spans="1:8" ht="18">
      <c r="A10" s="40"/>
      <c r="B10" s="57"/>
      <c r="C10" s="23"/>
      <c r="D10" s="58"/>
      <c r="E10" s="58"/>
      <c r="F10" s="59"/>
      <c r="G10" s="391"/>
      <c r="H10" s="392"/>
    </row>
    <row r="11" spans="1:8" ht="18">
      <c r="A11" s="40"/>
      <c r="B11" s="57" t="s">
        <v>48</v>
      </c>
      <c r="C11" s="23"/>
      <c r="D11" s="58"/>
      <c r="E11" s="58"/>
      <c r="F11" s="59"/>
      <c r="G11" s="403">
        <f>DEMONSTRATIVO!H18</f>
        <v>2013238</v>
      </c>
      <c r="H11" s="404"/>
    </row>
    <row r="12" spans="1:8" ht="18">
      <c r="A12" s="40"/>
      <c r="B12" s="57"/>
      <c r="C12" s="23"/>
      <c r="D12" s="58"/>
      <c r="E12" s="58"/>
      <c r="F12" s="59"/>
      <c r="G12" s="391"/>
      <c r="H12" s="392"/>
    </row>
    <row r="13" spans="1:8" ht="18">
      <c r="A13" s="40"/>
      <c r="B13" s="57"/>
      <c r="C13" s="23"/>
      <c r="D13" s="58"/>
      <c r="E13" s="58"/>
      <c r="F13" s="59"/>
      <c r="G13" s="391"/>
      <c r="H13" s="392"/>
    </row>
    <row r="14" spans="1:11" ht="18">
      <c r="A14" s="40"/>
      <c r="B14" s="57" t="s">
        <v>44</v>
      </c>
      <c r="C14" s="23"/>
      <c r="D14" s="58"/>
      <c r="E14" s="60"/>
      <c r="F14" s="59"/>
      <c r="G14" s="403">
        <f>DEMONSTRATIVO!I38</f>
        <v>1230.3600000000001</v>
      </c>
      <c r="H14" s="404"/>
      <c r="K14" s="1"/>
    </row>
    <row r="15" spans="1:11" ht="18">
      <c r="A15" s="40"/>
      <c r="B15" s="57"/>
      <c r="C15" s="23"/>
      <c r="D15" s="58"/>
      <c r="E15" s="60"/>
      <c r="F15" s="59"/>
      <c r="G15" s="391"/>
      <c r="H15" s="392"/>
      <c r="K15" s="1"/>
    </row>
    <row r="16" spans="1:11" ht="18">
      <c r="A16" s="40"/>
      <c r="B16" s="57"/>
      <c r="C16" s="23"/>
      <c r="D16" s="58"/>
      <c r="E16" s="58"/>
      <c r="F16" s="59"/>
      <c r="G16" s="391"/>
      <c r="H16" s="392"/>
      <c r="K16" s="1"/>
    </row>
    <row r="17" spans="1:11" ht="18">
      <c r="A17" s="40"/>
      <c r="B17" s="57" t="s">
        <v>6</v>
      </c>
      <c r="C17" s="23"/>
      <c r="D17" s="58"/>
      <c r="E17" s="58"/>
      <c r="F17" s="59"/>
      <c r="G17" s="403">
        <f>DEMONSTRATIVO!I53</f>
        <v>1692849.47</v>
      </c>
      <c r="H17" s="404"/>
      <c r="K17" s="1"/>
    </row>
    <row r="18" spans="1:13" s="135" customFormat="1" ht="18">
      <c r="A18" s="136"/>
      <c r="B18" s="57"/>
      <c r="C18" s="23"/>
      <c r="D18" s="58"/>
      <c r="E18" s="58"/>
      <c r="F18" s="59"/>
      <c r="G18" s="403"/>
      <c r="H18" s="404"/>
      <c r="K18" s="1"/>
      <c r="M18" s="139"/>
    </row>
    <row r="19" spans="1:13" s="135" customFormat="1" ht="18">
      <c r="A19" s="136"/>
      <c r="B19" s="57"/>
      <c r="C19" s="23"/>
      <c r="D19" s="58"/>
      <c r="E19" s="58"/>
      <c r="F19" s="59"/>
      <c r="G19" s="403"/>
      <c r="H19" s="404"/>
      <c r="K19" s="1"/>
      <c r="M19" s="139"/>
    </row>
    <row r="20" spans="1:8" ht="18">
      <c r="A20" s="40"/>
      <c r="B20" s="57" t="s">
        <v>103</v>
      </c>
      <c r="C20" s="23"/>
      <c r="D20" s="58"/>
      <c r="E20" s="58"/>
      <c r="F20" s="59"/>
      <c r="G20" s="391">
        <v>68934</v>
      </c>
      <c r="H20" s="392"/>
    </row>
    <row r="21" spans="1:8" ht="18">
      <c r="A21" s="40"/>
      <c r="B21" s="57"/>
      <c r="C21" s="23"/>
      <c r="D21" s="58"/>
      <c r="E21" s="58"/>
      <c r="F21" s="59"/>
      <c r="G21" s="391"/>
      <c r="H21" s="392"/>
    </row>
    <row r="22" spans="1:11" ht="18">
      <c r="A22" s="40"/>
      <c r="B22" s="61"/>
      <c r="C22" s="23"/>
      <c r="D22" s="58"/>
      <c r="E22" s="58"/>
      <c r="F22" s="59"/>
      <c r="G22" s="391"/>
      <c r="H22" s="392"/>
      <c r="K22" s="1"/>
    </row>
    <row r="23" spans="1:11" ht="18">
      <c r="A23" s="40"/>
      <c r="B23" s="57" t="s">
        <v>104</v>
      </c>
      <c r="C23" s="23"/>
      <c r="D23" s="58"/>
      <c r="E23" s="58"/>
      <c r="F23" s="59"/>
      <c r="G23" s="403">
        <v>185309.16</v>
      </c>
      <c r="H23" s="404"/>
      <c r="K23" s="1"/>
    </row>
    <row r="24" spans="1:13" ht="18">
      <c r="A24" s="40"/>
      <c r="B24" s="57"/>
      <c r="C24" s="23"/>
      <c r="D24" s="58"/>
      <c r="E24" s="58"/>
      <c r="F24" s="59"/>
      <c r="G24" s="391"/>
      <c r="H24" s="392"/>
      <c r="K24" s="1">
        <f>G23-G20-G26</f>
        <v>-136309.73000000013</v>
      </c>
      <c r="M24" s="139">
        <v>185309.16</v>
      </c>
    </row>
    <row r="25" spans="1:13" ht="18">
      <c r="A25" s="40"/>
      <c r="B25" s="57"/>
      <c r="C25" s="23"/>
      <c r="D25" s="58"/>
      <c r="E25" s="58"/>
      <c r="F25" s="59"/>
      <c r="G25" s="391"/>
      <c r="H25" s="392"/>
      <c r="K25" s="1">
        <f>K24-17552.83</f>
        <v>-153862.5600000001</v>
      </c>
      <c r="M25" s="139">
        <v>68934</v>
      </c>
    </row>
    <row r="26" spans="1:13" ht="18">
      <c r="A26" s="40"/>
      <c r="B26" s="57" t="s">
        <v>45</v>
      </c>
      <c r="C26" s="23"/>
      <c r="D26" s="58"/>
      <c r="E26" s="58"/>
      <c r="F26" s="59"/>
      <c r="G26" s="391">
        <f>G11+G14-G17-G20</f>
        <v>252684.89000000013</v>
      </c>
      <c r="H26" s="392"/>
      <c r="M26" s="139">
        <v>88233.84</v>
      </c>
    </row>
    <row r="27" spans="1:13" ht="18">
      <c r="A27" s="40"/>
      <c r="B27" s="57"/>
      <c r="C27" s="23"/>
      <c r="D27" s="58"/>
      <c r="E27" s="58"/>
      <c r="F27" s="59"/>
      <c r="G27" s="391"/>
      <c r="H27" s="392"/>
      <c r="M27" s="139">
        <v>17552.83</v>
      </c>
    </row>
    <row r="28" spans="1:13" ht="18.75" thickBot="1">
      <c r="A28" s="40"/>
      <c r="B28" s="57"/>
      <c r="C28" s="23"/>
      <c r="D28" s="58"/>
      <c r="E28" s="58"/>
      <c r="F28" s="59"/>
      <c r="G28" s="393"/>
      <c r="H28" s="394"/>
      <c r="K28" s="1"/>
      <c r="M28" s="139">
        <v>10588.49</v>
      </c>
    </row>
    <row r="29" spans="1:13" ht="15.75">
      <c r="A29" s="40"/>
      <c r="B29" s="398" t="s">
        <v>7</v>
      </c>
      <c r="C29" s="399"/>
      <c r="D29" s="399"/>
      <c r="E29" s="62"/>
      <c r="F29" s="56"/>
      <c r="G29" s="63"/>
      <c r="H29" s="64"/>
      <c r="M29" s="141">
        <f>M24-M25-M26-M27-M28</f>
        <v>0</v>
      </c>
    </row>
    <row r="30" spans="1:8" ht="18">
      <c r="A30" s="40"/>
      <c r="B30" s="65"/>
      <c r="C30" s="23"/>
      <c r="D30" s="66"/>
      <c r="E30" s="66"/>
      <c r="F30" s="59"/>
      <c r="G30" s="67"/>
      <c r="H30" s="68"/>
    </row>
    <row r="31" spans="1:8" ht="18">
      <c r="A31" s="40"/>
      <c r="B31" s="65"/>
      <c r="C31" s="23"/>
      <c r="D31" s="66"/>
      <c r="E31" s="66"/>
      <c r="F31" s="59"/>
      <c r="G31" s="69"/>
      <c r="H31" s="68"/>
    </row>
    <row r="32" spans="1:8" ht="18.75" thickBot="1">
      <c r="A32" s="40"/>
      <c r="B32" s="70"/>
      <c r="C32" s="71"/>
      <c r="D32" s="72"/>
      <c r="E32" s="72"/>
      <c r="F32" s="73"/>
      <c r="G32" s="74"/>
      <c r="H32" s="75"/>
    </row>
    <row r="33" spans="1:8" ht="15.75">
      <c r="A33" s="40"/>
      <c r="B33" s="398" t="s">
        <v>8</v>
      </c>
      <c r="C33" s="399"/>
      <c r="D33" s="399"/>
      <c r="E33" s="55"/>
      <c r="F33" s="56"/>
      <c r="G33" s="63"/>
      <c r="H33" s="76"/>
    </row>
    <row r="34" spans="1:8" ht="18">
      <c r="A34" s="40"/>
      <c r="B34" s="57"/>
      <c r="C34" s="23"/>
      <c r="D34" s="58"/>
      <c r="E34" s="58"/>
      <c r="F34" s="59"/>
      <c r="G34" s="69"/>
      <c r="H34" s="77"/>
    </row>
    <row r="35" spans="1:8" ht="18" customHeight="1">
      <c r="A35" s="40"/>
      <c r="B35" s="400" t="s">
        <v>46</v>
      </c>
      <c r="C35" s="401"/>
      <c r="D35" s="401"/>
      <c r="E35" s="401"/>
      <c r="F35" s="405" t="s">
        <v>47</v>
      </c>
      <c r="G35" s="405"/>
      <c r="H35" s="406"/>
    </row>
    <row r="36" spans="1:14" ht="15">
      <c r="A36" s="40"/>
      <c r="B36" s="402" t="s">
        <v>75</v>
      </c>
      <c r="C36" s="389"/>
      <c r="D36" s="389"/>
      <c r="E36" s="389"/>
      <c r="F36" s="389" t="s">
        <v>9</v>
      </c>
      <c r="G36" s="389"/>
      <c r="H36" s="390"/>
      <c r="J36" s="114"/>
      <c r="K36" s="114"/>
      <c r="L36" s="114"/>
      <c r="M36" s="140"/>
      <c r="N36" s="114"/>
    </row>
    <row r="37" spans="1:14" ht="15">
      <c r="A37" s="40"/>
      <c r="B37" s="402" t="s">
        <v>76</v>
      </c>
      <c r="C37" s="389"/>
      <c r="D37" s="389"/>
      <c r="E37" s="389"/>
      <c r="F37" s="389" t="s">
        <v>100</v>
      </c>
      <c r="G37" s="389"/>
      <c r="H37" s="390"/>
      <c r="J37" s="114"/>
      <c r="K37" s="389"/>
      <c r="L37" s="389"/>
      <c r="M37" s="389"/>
      <c r="N37" s="389"/>
    </row>
    <row r="38" spans="1:14" ht="15.75" thickBot="1">
      <c r="A38" s="40"/>
      <c r="B38" s="395" t="s">
        <v>99</v>
      </c>
      <c r="C38" s="396"/>
      <c r="D38" s="396"/>
      <c r="E38" s="396"/>
      <c r="F38" s="396" t="s">
        <v>98</v>
      </c>
      <c r="G38" s="396"/>
      <c r="H38" s="397"/>
      <c r="J38" s="114"/>
      <c r="K38" s="389"/>
      <c r="L38" s="389"/>
      <c r="M38" s="389"/>
      <c r="N38" s="389"/>
    </row>
    <row r="39" spans="1:14" ht="18">
      <c r="A39" s="40"/>
      <c r="B39" s="78"/>
      <c r="C39" s="79"/>
      <c r="D39" s="80"/>
      <c r="E39" s="81"/>
      <c r="F39" s="5"/>
      <c r="G39" s="82"/>
      <c r="H39" s="83"/>
      <c r="J39" s="114"/>
      <c r="K39" s="389"/>
      <c r="L39" s="389"/>
      <c r="M39" s="389"/>
      <c r="N39" s="389"/>
    </row>
    <row r="40" spans="1:14" ht="18">
      <c r="A40" s="40"/>
      <c r="B40" s="78"/>
      <c r="C40" s="79"/>
      <c r="D40" s="80"/>
      <c r="E40" s="81"/>
      <c r="F40" s="5"/>
      <c r="G40" s="82"/>
      <c r="H40" s="83"/>
      <c r="J40" s="114"/>
      <c r="K40" s="114"/>
      <c r="L40" s="114"/>
      <c r="M40" s="140"/>
      <c r="N40" s="114"/>
    </row>
  </sheetData>
  <sheetProtection/>
  <mergeCells count="41">
    <mergeCell ref="B2:H2"/>
    <mergeCell ref="B3:H3"/>
    <mergeCell ref="B5:H5"/>
    <mergeCell ref="B6:C7"/>
    <mergeCell ref="D6:D7"/>
    <mergeCell ref="G6:H7"/>
    <mergeCell ref="B9:C9"/>
    <mergeCell ref="G14:H14"/>
    <mergeCell ref="E6:F7"/>
    <mergeCell ref="G9:H9"/>
    <mergeCell ref="G13:H13"/>
    <mergeCell ref="G11:H11"/>
    <mergeCell ref="G10:H10"/>
    <mergeCell ref="K39:N39"/>
    <mergeCell ref="G18:H18"/>
    <mergeCell ref="G17:H17"/>
    <mergeCell ref="F35:H35"/>
    <mergeCell ref="G15:H15"/>
    <mergeCell ref="G16:H16"/>
    <mergeCell ref="G23:H23"/>
    <mergeCell ref="G22:H22"/>
    <mergeCell ref="G19:H19"/>
    <mergeCell ref="G24:H24"/>
    <mergeCell ref="B38:E38"/>
    <mergeCell ref="F38:H38"/>
    <mergeCell ref="B33:D33"/>
    <mergeCell ref="G21:H21"/>
    <mergeCell ref="G12:H12"/>
    <mergeCell ref="G20:H20"/>
    <mergeCell ref="B35:E35"/>
    <mergeCell ref="B36:E36"/>
    <mergeCell ref="B37:E37"/>
    <mergeCell ref="B29:D29"/>
    <mergeCell ref="K38:N38"/>
    <mergeCell ref="K37:N37"/>
    <mergeCell ref="F37:H37"/>
    <mergeCell ref="G25:H25"/>
    <mergeCell ref="G26:H26"/>
    <mergeCell ref="G27:H27"/>
    <mergeCell ref="F36:H36"/>
    <mergeCell ref="G28:H2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Sergio</cp:lastModifiedBy>
  <cp:lastPrinted>2020-11-27T19:07:40Z</cp:lastPrinted>
  <dcterms:created xsi:type="dcterms:W3CDTF">2013-12-11T13:32:08Z</dcterms:created>
  <dcterms:modified xsi:type="dcterms:W3CDTF">2020-11-27T19:15:16Z</dcterms:modified>
  <cp:category/>
  <cp:version/>
  <cp:contentType/>
  <cp:contentStatus/>
</cp:coreProperties>
</file>